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Administration\Leiðslusekretariat\Hagtøl\2023\"/>
    </mc:Choice>
  </mc:AlternateContent>
  <bookViews>
    <workbookView xWindow="0" yWindow="0" windowWidth="28800" windowHeight="12300" tabRatio="601" activeTab="1"/>
  </bookViews>
  <sheets>
    <sheet name="Tabel 10" sheetId="1" r:id="rId1"/>
    <sheet name="Heimasíða" sheetId="2" r:id="rId2"/>
    <sheet name="At senda" sheetId="3" r:id="rId3"/>
    <sheet name="2002 - 2007" sheetId="4" r:id="rId4"/>
    <sheet name="2008 - 2017" sheetId="5" r:id="rId5"/>
  </sheets>
  <externalReferences>
    <externalReference r:id="rId6"/>
    <externalReference r:id="rId7"/>
  </externalReferences>
  <definedNames>
    <definedName name="_kol2" localSheetId="3">'[1]95237'!#REF!</definedName>
    <definedName name="_kol2" localSheetId="4">'[1]95237'!#REF!</definedName>
    <definedName name="_kol2" localSheetId="2">'[2]95237'!#REF!</definedName>
    <definedName name="_kol2" localSheetId="0">'[2]95237'!#REF!</definedName>
    <definedName name="_kol2">'[1]95237'!#REF!</definedName>
    <definedName name="_kol6" localSheetId="3">'[1]95237'!#REF!</definedName>
    <definedName name="_kol6" localSheetId="4">'[1]95237'!#REF!</definedName>
    <definedName name="_kol6" localSheetId="2">'[2]95237'!#REF!</definedName>
    <definedName name="_kol6" localSheetId="0">'[2]95237'!#REF!</definedName>
    <definedName name="_kol6">'[1]95237'!#REF!</definedName>
    <definedName name="_kol7" localSheetId="3">'[1]95237'!#REF!</definedName>
    <definedName name="_kol7" localSheetId="4">'[1]95237'!#REF!</definedName>
    <definedName name="_kol7" localSheetId="2">'[2]95237'!#REF!</definedName>
    <definedName name="_kol7" localSheetId="0">'[2]95237'!#REF!</definedName>
    <definedName name="_kol7">'[1]95237'!#REF!</definedName>
    <definedName name="_kol8" localSheetId="3">'[1]95237'!#REF!</definedName>
    <definedName name="_kol8" localSheetId="4">'[1]95237'!#REF!</definedName>
    <definedName name="_kol8" localSheetId="2">'[2]95237'!#REF!</definedName>
    <definedName name="_kol8" localSheetId="0">'[2]95237'!#REF!</definedName>
    <definedName name="_kol8">'[1]95237'!#REF!</definedName>
    <definedName name="_kol9" localSheetId="3">'[1]95237'!#REF!</definedName>
    <definedName name="_kol9" localSheetId="4">'[1]95237'!#REF!</definedName>
    <definedName name="_kol9" localSheetId="2">'[2]95237'!#REF!</definedName>
    <definedName name="_kol9" localSheetId="0">'[2]95237'!#REF!</definedName>
    <definedName name="_kol9">'[1]95237'!#REF!</definedName>
    <definedName name="AtSenda">'At senda'!$A$2:$C$213</definedName>
    <definedName name="_xlnm.Print_Area" localSheetId="2">'At senda'!$B$1:$C$213</definedName>
    <definedName name="_xlnm.Print_Area" localSheetId="0">'Tabel 10'!$A$1:$I$213</definedName>
    <definedName name="_xlnm.Print_Titles" localSheetId="3">'2002 - 2007'!$A:$A,'2002 - 2007'!$1:$2</definedName>
    <definedName name="_xlnm.Print_Titles" localSheetId="4">'2008 - 2017'!$A:$A,'2008 - 2017'!$1:$2</definedName>
    <definedName name="_xlnm.Print_Titles" localSheetId="2">'At senda'!$1:$7</definedName>
    <definedName name="_xlnm.Print_Titles" localSheetId="1">Heimasíða!$A:$A,Heimasíða!$1:$2</definedName>
    <definedName name="_xlnm.Print_Titles" localSheetId="0">'Tabel 10'!$1:$7</definedName>
  </definedNames>
  <calcPr calcId="162913"/>
</workbook>
</file>

<file path=xl/calcChain.xml><?xml version="1.0" encoding="utf-8"?>
<calcChain xmlns="http://schemas.openxmlformats.org/spreadsheetml/2006/main">
  <c r="I132" i="2" l="1"/>
  <c r="J132" i="2" s="1"/>
  <c r="I122" i="2"/>
  <c r="J122" i="2" s="1"/>
  <c r="I86" i="2"/>
  <c r="I82" i="2"/>
  <c r="J82" i="2" s="1"/>
  <c r="I75" i="2"/>
  <c r="J75" i="2" s="1"/>
  <c r="I24" i="2"/>
  <c r="J24" i="2" s="1"/>
  <c r="I21" i="2"/>
  <c r="J21" i="2" s="1"/>
  <c r="J86" i="2" l="1"/>
  <c r="I136" i="2"/>
  <c r="J136" i="2" s="1"/>
  <c r="I134" i="2"/>
  <c r="J134" i="2" s="1"/>
  <c r="I133" i="2"/>
  <c r="J133" i="2" s="1"/>
  <c r="I131" i="2"/>
  <c r="J131" i="2" s="1"/>
  <c r="I129" i="2"/>
  <c r="J129" i="2" s="1"/>
  <c r="I128" i="2"/>
  <c r="J128" i="2" s="1"/>
  <c r="I127" i="2"/>
  <c r="J127" i="2" s="1"/>
  <c r="I126" i="2"/>
  <c r="J126" i="2" s="1"/>
  <c r="I125" i="2"/>
  <c r="J125" i="2" s="1"/>
  <c r="I124" i="2"/>
  <c r="J124" i="2" s="1"/>
  <c r="I123" i="2"/>
  <c r="J123" i="2" s="1"/>
  <c r="I121" i="2"/>
  <c r="J121" i="2" s="1"/>
  <c r="I120" i="2"/>
  <c r="J120" i="2" s="1"/>
  <c r="I118" i="2"/>
  <c r="J118" i="2" s="1"/>
  <c r="I117" i="2"/>
  <c r="J117" i="2" s="1"/>
  <c r="I116" i="2"/>
  <c r="J116" i="2" s="1"/>
  <c r="I115" i="2"/>
  <c r="J115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6" i="2"/>
  <c r="J106" i="2" s="1"/>
  <c r="I105" i="2"/>
  <c r="J105" i="2" s="1"/>
  <c r="I103" i="2"/>
  <c r="J103" i="2" s="1"/>
  <c r="I102" i="2"/>
  <c r="J102" i="2" s="1"/>
  <c r="I99" i="2"/>
  <c r="J99" i="2" s="1"/>
  <c r="I98" i="2"/>
  <c r="J98" i="2" s="1"/>
  <c r="I97" i="2"/>
  <c r="J97" i="2" s="1"/>
  <c r="I96" i="2"/>
  <c r="J96" i="2" s="1"/>
  <c r="I94" i="2"/>
  <c r="J94" i="2" s="1"/>
  <c r="I85" i="2"/>
  <c r="J85" i="2" s="1"/>
  <c r="I84" i="2"/>
  <c r="J84" i="2" s="1"/>
  <c r="I83" i="2"/>
  <c r="J83" i="2" s="1"/>
  <c r="I81" i="2"/>
  <c r="J81" i="2" s="1"/>
  <c r="I79" i="2"/>
  <c r="J79" i="2" s="1"/>
  <c r="I78" i="2"/>
  <c r="J78" i="2" s="1"/>
  <c r="I77" i="2"/>
  <c r="J77" i="2" s="1"/>
  <c r="I76" i="2"/>
  <c r="J76" i="2" s="1"/>
  <c r="I74" i="2"/>
  <c r="J74" i="2" s="1"/>
  <c r="I73" i="2"/>
  <c r="J73" i="2" s="1"/>
  <c r="I72" i="2"/>
  <c r="J72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3" i="2"/>
  <c r="J23" i="2" s="1"/>
  <c r="I22" i="2"/>
  <c r="J22" i="2" s="1"/>
  <c r="I20" i="2"/>
  <c r="J20" i="2" s="1"/>
  <c r="I19" i="2"/>
  <c r="J19" i="2" s="1"/>
  <c r="I18" i="2"/>
  <c r="J18" i="2" s="1"/>
  <c r="I16" i="2"/>
  <c r="J16" i="2" s="1"/>
  <c r="I15" i="2"/>
  <c r="J15" i="2" s="1"/>
  <c r="I14" i="2"/>
  <c r="J14" i="2" s="1"/>
  <c r="I13" i="2"/>
  <c r="J13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 l="1"/>
  <c r="G141" i="4" l="1"/>
  <c r="F141" i="4"/>
  <c r="E141" i="4"/>
  <c r="D141" i="4"/>
  <c r="C141" i="4"/>
  <c r="B141" i="4"/>
  <c r="G140" i="4"/>
  <c r="F140" i="4"/>
  <c r="E140" i="4"/>
  <c r="D140" i="4"/>
  <c r="C140" i="4"/>
  <c r="B140" i="4"/>
  <c r="G139" i="4"/>
  <c r="F139" i="4"/>
  <c r="E139" i="4"/>
  <c r="D139" i="4"/>
  <c r="C139" i="4"/>
  <c r="B139" i="4"/>
  <c r="G138" i="4"/>
  <c r="F138" i="4"/>
  <c r="E138" i="4"/>
  <c r="D138" i="4"/>
  <c r="C138" i="4"/>
  <c r="B138" i="4"/>
  <c r="G137" i="4"/>
  <c r="F137" i="4"/>
  <c r="E137" i="4"/>
  <c r="D137" i="4"/>
  <c r="C137" i="4"/>
  <c r="B137" i="4"/>
  <c r="G136" i="4"/>
  <c r="F136" i="4"/>
  <c r="E136" i="4"/>
  <c r="D136" i="4"/>
  <c r="C136" i="4"/>
  <c r="B136" i="4"/>
  <c r="G135" i="4"/>
  <c r="F135" i="4"/>
  <c r="E135" i="4"/>
  <c r="D135" i="4"/>
  <c r="C135" i="4"/>
  <c r="B135" i="4"/>
  <c r="G134" i="4"/>
  <c r="F134" i="4"/>
  <c r="E134" i="4"/>
  <c r="D134" i="4"/>
  <c r="C134" i="4"/>
  <c r="B134" i="4"/>
  <c r="G133" i="4"/>
  <c r="F133" i="4"/>
  <c r="E133" i="4"/>
  <c r="G132" i="4"/>
  <c r="F132" i="4"/>
  <c r="E132" i="4"/>
  <c r="D132" i="4"/>
  <c r="C132" i="4"/>
  <c r="B132" i="4"/>
  <c r="G131" i="4"/>
  <c r="F131" i="4"/>
  <c r="E131" i="4"/>
  <c r="D131" i="4"/>
  <c r="C131" i="4"/>
  <c r="B131" i="4"/>
  <c r="G130" i="4"/>
  <c r="F130" i="4"/>
  <c r="E130" i="4"/>
  <c r="D130" i="4"/>
  <c r="C130" i="4"/>
  <c r="B130" i="4"/>
  <c r="G129" i="4"/>
  <c r="F129" i="4"/>
  <c r="E129" i="4"/>
  <c r="D129" i="4"/>
  <c r="C129" i="4"/>
  <c r="B129" i="4"/>
  <c r="G128" i="4"/>
  <c r="F128" i="4"/>
  <c r="E128" i="4"/>
  <c r="D128" i="4"/>
  <c r="C128" i="4"/>
  <c r="B128" i="4"/>
  <c r="G127" i="4"/>
  <c r="F127" i="4"/>
  <c r="E127" i="4"/>
  <c r="D127" i="4"/>
  <c r="C127" i="4"/>
  <c r="B127" i="4"/>
  <c r="G125" i="4"/>
  <c r="F125" i="4"/>
  <c r="E125" i="4"/>
  <c r="D125" i="4"/>
  <c r="C125" i="4"/>
  <c r="B125" i="4"/>
  <c r="G124" i="4"/>
  <c r="F124" i="4"/>
  <c r="E124" i="4"/>
  <c r="D124" i="4"/>
  <c r="C124" i="4"/>
  <c r="B124" i="4"/>
  <c r="G123" i="4"/>
  <c r="F123" i="4"/>
  <c r="E123" i="4"/>
  <c r="D123" i="4"/>
  <c r="C123" i="4"/>
  <c r="B123" i="4"/>
  <c r="G121" i="4"/>
  <c r="F121" i="4"/>
  <c r="E121" i="4"/>
  <c r="D121" i="4"/>
  <c r="C121" i="4"/>
  <c r="B121" i="4"/>
  <c r="G120" i="4"/>
  <c r="F120" i="4"/>
  <c r="E120" i="4"/>
  <c r="D120" i="4"/>
  <c r="C120" i="4"/>
  <c r="B120" i="4"/>
  <c r="G119" i="4"/>
  <c r="F119" i="4"/>
  <c r="E119" i="4"/>
  <c r="D119" i="4"/>
  <c r="C119" i="4"/>
  <c r="B119" i="4"/>
  <c r="G118" i="4"/>
  <c r="F118" i="4"/>
  <c r="E118" i="4"/>
  <c r="D118" i="4"/>
  <c r="C118" i="4"/>
  <c r="B118" i="4"/>
  <c r="G117" i="4"/>
  <c r="F117" i="4"/>
  <c r="E117" i="4"/>
  <c r="D117" i="4"/>
  <c r="C117" i="4"/>
  <c r="B117" i="4"/>
  <c r="G116" i="4"/>
  <c r="F116" i="4"/>
  <c r="E116" i="4"/>
  <c r="D116" i="4"/>
  <c r="C116" i="4"/>
  <c r="B116" i="4"/>
  <c r="G115" i="4"/>
  <c r="F115" i="4"/>
  <c r="E115" i="4"/>
  <c r="D115" i="4"/>
  <c r="C115" i="4"/>
  <c r="B115" i="4"/>
  <c r="G113" i="4"/>
  <c r="F113" i="4"/>
  <c r="E113" i="4"/>
  <c r="D113" i="4"/>
  <c r="C113" i="4"/>
  <c r="B113" i="4"/>
  <c r="G112" i="4"/>
  <c r="F112" i="4"/>
  <c r="E112" i="4"/>
  <c r="D112" i="4"/>
  <c r="C112" i="4"/>
  <c r="B112" i="4"/>
  <c r="G110" i="4"/>
  <c r="F110" i="4"/>
  <c r="E110" i="4"/>
  <c r="D110" i="4"/>
  <c r="C110" i="4"/>
  <c r="B110" i="4"/>
  <c r="G109" i="4"/>
  <c r="F109" i="4"/>
  <c r="E109" i="4"/>
  <c r="D109" i="4"/>
  <c r="C109" i="4"/>
  <c r="B109" i="4"/>
  <c r="G104" i="4"/>
  <c r="F104" i="4"/>
  <c r="E104" i="4"/>
  <c r="D104" i="4"/>
  <c r="C104" i="4"/>
  <c r="B104" i="4"/>
  <c r="G103" i="4"/>
  <c r="F103" i="4"/>
  <c r="E103" i="4"/>
  <c r="D103" i="4"/>
  <c r="C103" i="4"/>
  <c r="B103" i="4"/>
  <c r="G101" i="4"/>
  <c r="F101" i="4"/>
  <c r="E101" i="4"/>
  <c r="D101" i="4"/>
  <c r="C101" i="4"/>
  <c r="B101" i="4"/>
  <c r="G99" i="4"/>
  <c r="F99" i="4"/>
  <c r="E99" i="4"/>
  <c r="D99" i="4"/>
  <c r="C99" i="4"/>
  <c r="B99" i="4"/>
  <c r="G98" i="4"/>
  <c r="F98" i="4"/>
  <c r="E98" i="4"/>
  <c r="D98" i="4"/>
  <c r="C98" i="4"/>
  <c r="B98" i="4"/>
  <c r="G97" i="4"/>
  <c r="F97" i="4"/>
  <c r="E97" i="4"/>
  <c r="D97" i="4"/>
  <c r="C97" i="4"/>
  <c r="B97" i="4"/>
  <c r="G96" i="4"/>
  <c r="F96" i="4"/>
  <c r="E96" i="4"/>
  <c r="D96" i="4"/>
  <c r="C96" i="4"/>
  <c r="B96" i="4"/>
  <c r="G95" i="4"/>
  <c r="F95" i="4"/>
  <c r="E95" i="4"/>
  <c r="D95" i="4"/>
  <c r="C95" i="4"/>
  <c r="B95" i="4"/>
  <c r="G94" i="4"/>
  <c r="F94" i="4"/>
  <c r="E94" i="4"/>
  <c r="D94" i="4"/>
  <c r="C94" i="4"/>
  <c r="B94" i="4"/>
  <c r="G92" i="4"/>
  <c r="F92" i="4"/>
  <c r="E92" i="4"/>
  <c r="D92" i="4"/>
  <c r="C92" i="4"/>
  <c r="B92" i="4"/>
  <c r="G91" i="4"/>
  <c r="F91" i="4"/>
  <c r="E91" i="4"/>
  <c r="D91" i="4"/>
  <c r="C91" i="4"/>
  <c r="B91" i="4"/>
  <c r="G90" i="4"/>
  <c r="F90" i="4"/>
  <c r="E90" i="4"/>
  <c r="D90" i="4"/>
  <c r="C90" i="4"/>
  <c r="B90" i="4"/>
  <c r="G89" i="4"/>
  <c r="F89" i="4"/>
  <c r="E89" i="4"/>
  <c r="D89" i="4"/>
  <c r="C89" i="4"/>
  <c r="B89" i="4"/>
  <c r="G88" i="4"/>
  <c r="F88" i="4"/>
  <c r="E88" i="4"/>
  <c r="D88" i="4"/>
  <c r="C88" i="4"/>
  <c r="B88" i="4"/>
  <c r="G87" i="4"/>
  <c r="F87" i="4"/>
  <c r="E87" i="4"/>
  <c r="D87" i="4"/>
  <c r="C87" i="4"/>
  <c r="B87" i="4"/>
  <c r="G86" i="4"/>
  <c r="F86" i="4"/>
  <c r="E86" i="4"/>
  <c r="D86" i="4"/>
  <c r="C86" i="4"/>
  <c r="B86" i="4"/>
  <c r="G85" i="4"/>
  <c r="F85" i="4"/>
  <c r="E85" i="4"/>
  <c r="D85" i="4"/>
  <c r="C85" i="4"/>
  <c r="B85" i="4"/>
  <c r="G83" i="4"/>
  <c r="F83" i="4"/>
  <c r="E83" i="4"/>
  <c r="D83" i="4"/>
  <c r="C83" i="4"/>
  <c r="B83" i="4"/>
  <c r="G82" i="4"/>
  <c r="F82" i="4"/>
  <c r="E82" i="4"/>
  <c r="D82" i="4"/>
  <c r="C82" i="4"/>
  <c r="B82" i="4"/>
  <c r="G81" i="4"/>
  <c r="F81" i="4"/>
  <c r="E81" i="4"/>
  <c r="D81" i="4"/>
  <c r="C81" i="4"/>
  <c r="B81" i="4"/>
  <c r="E80" i="4"/>
  <c r="D80" i="4"/>
  <c r="C80" i="4"/>
  <c r="B80" i="4"/>
  <c r="F79" i="4"/>
  <c r="E79" i="4"/>
  <c r="D79" i="4"/>
  <c r="C79" i="4"/>
  <c r="B79" i="4"/>
  <c r="F78" i="4"/>
  <c r="E78" i="4"/>
  <c r="D78" i="4"/>
  <c r="C78" i="4"/>
  <c r="B78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C70" i="4"/>
  <c r="B70" i="4"/>
  <c r="G69" i="4"/>
  <c r="F69" i="4"/>
  <c r="E69" i="4"/>
  <c r="D69" i="4"/>
  <c r="C69" i="4"/>
  <c r="B69" i="4"/>
  <c r="G68" i="4"/>
  <c r="F68" i="4"/>
  <c r="E68" i="4"/>
  <c r="D68" i="4"/>
  <c r="C68" i="4"/>
  <c r="B68" i="4"/>
  <c r="G67" i="4"/>
  <c r="F67" i="4"/>
  <c r="E67" i="4"/>
  <c r="D67" i="4"/>
  <c r="C67" i="4"/>
  <c r="B67" i="4"/>
  <c r="G66" i="4"/>
  <c r="F66" i="4"/>
  <c r="E66" i="4"/>
  <c r="D66" i="4"/>
  <c r="C66" i="4"/>
  <c r="B66" i="4"/>
  <c r="G65" i="4"/>
  <c r="F65" i="4"/>
  <c r="E65" i="4"/>
  <c r="D65" i="4"/>
  <c r="C65" i="4"/>
  <c r="B65" i="4"/>
  <c r="G64" i="4"/>
  <c r="F64" i="4"/>
  <c r="E64" i="4"/>
  <c r="D64" i="4"/>
  <c r="C64" i="4"/>
  <c r="B64" i="4"/>
  <c r="G63" i="4"/>
  <c r="F63" i="4"/>
  <c r="E63" i="4"/>
  <c r="D63" i="4"/>
  <c r="C63" i="4"/>
  <c r="B63" i="4"/>
  <c r="G61" i="4"/>
  <c r="F61" i="4"/>
  <c r="E61" i="4"/>
  <c r="D61" i="4"/>
  <c r="C61" i="4"/>
  <c r="B61" i="4"/>
  <c r="G60" i="4"/>
  <c r="F60" i="4"/>
  <c r="E60" i="4"/>
  <c r="D60" i="4"/>
  <c r="C60" i="4"/>
  <c r="B60" i="4"/>
  <c r="G59" i="4"/>
  <c r="F59" i="4"/>
  <c r="E59" i="4"/>
  <c r="D59" i="4"/>
  <c r="C59" i="4"/>
  <c r="B59" i="4"/>
  <c r="G58" i="4"/>
  <c r="F58" i="4"/>
  <c r="E58" i="4"/>
  <c r="D58" i="4"/>
  <c r="C58" i="4"/>
  <c r="B58" i="4"/>
  <c r="G57" i="4"/>
  <c r="F57" i="4"/>
  <c r="E57" i="4"/>
  <c r="D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50" i="4"/>
  <c r="F50" i="4"/>
  <c r="E50" i="4"/>
  <c r="D50" i="4"/>
  <c r="C50" i="4"/>
  <c r="B50" i="4"/>
  <c r="G49" i="4"/>
  <c r="F49" i="4"/>
  <c r="E49" i="4"/>
  <c r="D49" i="4"/>
  <c r="C49" i="4"/>
  <c r="B49" i="4"/>
  <c r="G48" i="4"/>
  <c r="F48" i="4"/>
  <c r="E48" i="4"/>
  <c r="D48" i="4"/>
  <c r="C48" i="4"/>
  <c r="B48" i="4"/>
  <c r="G46" i="4"/>
  <c r="F46" i="4"/>
  <c r="E46" i="4"/>
  <c r="D46" i="4"/>
  <c r="C46" i="4"/>
  <c r="B46" i="4"/>
  <c r="G45" i="4"/>
  <c r="F45" i="4"/>
  <c r="E45" i="4"/>
  <c r="D45" i="4"/>
  <c r="C45" i="4"/>
  <c r="B45" i="4"/>
  <c r="G44" i="4"/>
  <c r="F44" i="4"/>
  <c r="E44" i="4"/>
  <c r="D44" i="4"/>
  <c r="C44" i="4"/>
  <c r="B44" i="4"/>
  <c r="G43" i="4"/>
  <c r="F43" i="4"/>
  <c r="E43" i="4"/>
  <c r="D43" i="4"/>
  <c r="C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8" i="4"/>
  <c r="F38" i="4"/>
  <c r="E38" i="4"/>
  <c r="D38" i="4"/>
  <c r="C38" i="4"/>
  <c r="B38" i="4"/>
  <c r="G37" i="4"/>
  <c r="F37" i="4"/>
  <c r="E37" i="4"/>
  <c r="D37" i="4"/>
  <c r="C37" i="4"/>
  <c r="B37" i="4"/>
  <c r="G36" i="4"/>
  <c r="F36" i="4"/>
  <c r="E36" i="4"/>
  <c r="D36" i="4"/>
  <c r="C36" i="4"/>
  <c r="B36" i="4"/>
  <c r="G35" i="4"/>
  <c r="F35" i="4"/>
  <c r="E35" i="4"/>
  <c r="D35" i="4"/>
  <c r="C35" i="4"/>
  <c r="B35" i="4"/>
  <c r="G34" i="4"/>
  <c r="F34" i="4"/>
  <c r="E34" i="4"/>
  <c r="D34" i="4"/>
  <c r="C34" i="4"/>
  <c r="B34" i="4"/>
  <c r="G33" i="4"/>
  <c r="F33" i="4"/>
  <c r="E33" i="4"/>
  <c r="D33" i="4"/>
  <c r="C33" i="4"/>
  <c r="B33" i="4"/>
  <c r="G32" i="4"/>
  <c r="F32" i="4"/>
  <c r="E32" i="4"/>
  <c r="D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G29" i="4"/>
  <c r="F29" i="4"/>
  <c r="D29" i="4"/>
  <c r="B29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24" i="4"/>
  <c r="F24" i="4"/>
  <c r="E24" i="4"/>
  <c r="D24" i="4"/>
  <c r="C24" i="4"/>
  <c r="B24" i="4"/>
  <c r="G22" i="4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4" i="4"/>
  <c r="F14" i="4"/>
  <c r="E14" i="4"/>
  <c r="D14" i="4"/>
  <c r="C14" i="4"/>
  <c r="B14" i="4"/>
  <c r="G13" i="4"/>
  <c r="F13" i="4"/>
  <c r="E13" i="4"/>
  <c r="D13" i="4"/>
  <c r="C13" i="4"/>
  <c r="B13" i="4"/>
  <c r="G12" i="4"/>
  <c r="F12" i="4"/>
  <c r="E12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C21" i="1"/>
  <c r="B12" i="4" s="1"/>
  <c r="D21" i="1"/>
  <c r="C12" i="4" s="1"/>
  <c r="E21" i="1"/>
  <c r="D12" i="4" s="1"/>
  <c r="C194" i="1"/>
  <c r="B133" i="4" s="1"/>
  <c r="D194" i="1"/>
  <c r="C133" i="4" s="1"/>
  <c r="E194" i="1"/>
  <c r="D133" i="4" s="1"/>
</calcChain>
</file>

<file path=xl/sharedStrings.xml><?xml version="1.0" encoding="utf-8"?>
<sst xmlns="http://schemas.openxmlformats.org/spreadsheetml/2006/main" count="728" uniqueCount="164">
  <si>
    <t>Færøerne</t>
  </si>
  <si>
    <t xml:space="preserve">  Tabel 10</t>
  </si>
  <si>
    <t>Sags- og arbejdsstatistik</t>
  </si>
  <si>
    <t>Antal</t>
  </si>
  <si>
    <t>Udrykninger, bevogtningen mv.:</t>
  </si>
  <si>
    <t>Udrykninger i alt</t>
  </si>
  <si>
    <t>*</t>
  </si>
  <si>
    <t>-  heraf fra politistationen i Torshavn</t>
  </si>
  <si>
    <t>-  heraf fra hjemmevagt</t>
  </si>
  <si>
    <t>Bevogtninger antal mandtimer i alt</t>
  </si>
  <si>
    <t>. . .</t>
  </si>
  <si>
    <t>…</t>
  </si>
  <si>
    <t>-  heraf lufthavnskontrol</t>
  </si>
  <si>
    <t>Sager vedrørende sygdom/ulykker</t>
  </si>
  <si>
    <t>Anmeldelser om bortgåede personer</t>
  </si>
  <si>
    <t>Frihedsberøvelser:</t>
  </si>
  <si>
    <t>Anholdelser og fængslinger:</t>
  </si>
  <si>
    <t>-  for overtrædelse af straffeloven</t>
  </si>
  <si>
    <t>-  for andre lovovertrædelser</t>
  </si>
  <si>
    <t>Med de anholdte er i øvrigt forholdt således:</t>
  </si>
  <si>
    <t xml:space="preserve">-  løsladt inden 24 timer uden grundlovsforhør </t>
  </si>
  <si>
    <t xml:space="preserve">-  afgivet til anden myndighed </t>
  </si>
  <si>
    <t xml:space="preserve">-  løsladt i grundlovsforhør </t>
  </si>
  <si>
    <t xml:space="preserve">-  anholdelsen opretholdt </t>
  </si>
  <si>
    <t xml:space="preserve">-  fremstillet i grundlovsforhør </t>
  </si>
  <si>
    <t xml:space="preserve">-  varetægtsfængslet </t>
  </si>
  <si>
    <t>Fremstillet for fogeden og andre myndigheder:</t>
  </si>
  <si>
    <t>-  antal begæringer</t>
  </si>
  <si>
    <t>-  personer mødt efter politiets tilsigelse</t>
  </si>
  <si>
    <t>-  personer afhentet af politiet og fremstillet</t>
  </si>
  <si>
    <t>Antal detentionsanbragte, spirituspåvirkede</t>
  </si>
  <si>
    <t>Overtrædelse af straffeloven:</t>
  </si>
  <si>
    <t xml:space="preserve">Anmeldelser i alt </t>
  </si>
  <si>
    <t xml:space="preserve">-  forbrydelser mod den offentlige myndighed mv. (kap. 14 og 15) </t>
  </si>
  <si>
    <t xml:space="preserve">-  forbrydelser i offentlig tjeneste eller hverv samt falsk forklaring mv. (kap. 16 og 17) </t>
  </si>
  <si>
    <t xml:space="preserve">-  forbrydelser vedrørende penge (kap. 18) </t>
  </si>
  <si>
    <t xml:space="preserve">-  forbrydelser vedrørende bevismidler, bl.a. dokumentfalsk (kap. 19) </t>
  </si>
  <si>
    <t>-  almenfarlige forbr. bl.a. brandstiftelse (kap. 20) samt forsk. almenskadelige handl. (kap. 21)</t>
  </si>
  <si>
    <t>-  betleri og skadelig erhvervsvirksomhed (kap. 22)</t>
  </si>
  <si>
    <t>-  forbrydelser i familieforhold bl.a. blodskam (kap. 23)</t>
  </si>
  <si>
    <t>-  forbrydelser mod kønssædeligheden, bl.a. voldtægt og blufærdighedskrænkelser (kap. 24)</t>
  </si>
  <si>
    <t>-  forbrydelser mod liv og legeme, bl.a. manddrab og vold mod sagesløs (kap. 25)</t>
  </si>
  <si>
    <t xml:space="preserve">-  forbrydelser mod den personlige frihed, bl.a. ulovlig tvang (kap. 26) </t>
  </si>
  <si>
    <t xml:space="preserve">-  freds- og æreskrænkelser (kap. 27) </t>
  </si>
  <si>
    <t xml:space="preserve">-  indbrudstyverier (§ 276) </t>
  </si>
  <si>
    <t xml:space="preserve">-  tyverier i øvrigt (§ 276) </t>
  </si>
  <si>
    <t xml:space="preserve">-  andre berigelsesforbrydelser, bl.a. underslæb og bedrageri, kap. 28 (med undtagelse af § 276) </t>
  </si>
  <si>
    <t xml:space="preserve">-  hærværk (§ 291 ) </t>
  </si>
  <si>
    <t xml:space="preserve">-   brugstyveri (§ 293) </t>
  </si>
  <si>
    <t xml:space="preserve">-  andre formuekrænkelser, bl.a. hotelbedrageri (kap. 29 med undtagelse af §§ 291 og 293) </t>
  </si>
  <si>
    <t xml:space="preserve">Antal personer sigtet for straffelovsovertrædelser: </t>
  </si>
  <si>
    <t xml:space="preserve">Antal sigtelser i alt </t>
  </si>
  <si>
    <t>-  heraf 15 år</t>
  </si>
  <si>
    <t>-  heraf 16 år</t>
  </si>
  <si>
    <t>-  heraf 17 år</t>
  </si>
  <si>
    <t>-  heraf 18 år</t>
  </si>
  <si>
    <t>-  heraf 19 år</t>
  </si>
  <si>
    <t>-  heraf 20 år og derover</t>
  </si>
  <si>
    <t>Afgørelser af tiltale i sager vedrørende straffelovsovertrædelser i alt:</t>
  </si>
  <si>
    <t>Nævningesager</t>
  </si>
  <si>
    <t>Tiltale rejst efter statsadvokatreglerne herunder tilståelsessager (§ 925)</t>
  </si>
  <si>
    <t>Politisager indenretslig ved anklageskrift</t>
  </si>
  <si>
    <t>Politisager udenretslig ved bødeforelæg</t>
  </si>
  <si>
    <t>Tiltalefrafald i medfør af retsplejeloven</t>
  </si>
  <si>
    <t>Tiltale undladt i medfør af retsplejeloven</t>
  </si>
  <si>
    <t>Færdsel:</t>
  </si>
  <si>
    <t>Registrerede enheder pr. 31. december</t>
  </si>
  <si>
    <t>-  heraf hyrevogne</t>
  </si>
  <si>
    <t>-  heraf vare-/lastbiler</t>
  </si>
  <si>
    <t>-  heraf faste prøveskilte</t>
  </si>
  <si>
    <t>Udlån af løse prøveskilte pr. 11. november</t>
  </si>
  <si>
    <t>Vægtafgiftsrestancesager</t>
  </si>
  <si>
    <t xml:space="preserve">Forsikringsophørssager   </t>
  </si>
  <si>
    <t xml:space="preserve">Afmeldte køretøjer  </t>
  </si>
  <si>
    <t xml:space="preserve">Tilmeldte køretøjer  </t>
  </si>
  <si>
    <t>Ejerskifter</t>
  </si>
  <si>
    <t xml:space="preserve">Anmeldte færdselsuheld i alt  </t>
  </si>
  <si>
    <t>-  heraf med personskade</t>
  </si>
  <si>
    <t>-  heraf med materiel skade med rapport</t>
  </si>
  <si>
    <t xml:space="preserve">-  heraf med materiel skade uden rapport </t>
  </si>
  <si>
    <t>Sigtelser i alt for overtr. af færdselslovens §15 (medicin mv.) og § 16 (spiritus-/promillekørsel)</t>
  </si>
  <si>
    <t xml:space="preserve">-  heraf med færdselsuheld med personskade  </t>
  </si>
  <si>
    <t>-  heraf med færdselsuheld uden personskade</t>
  </si>
  <si>
    <t xml:space="preserve">-  heraf uden færdselsuheld </t>
  </si>
  <si>
    <t xml:space="preserve">Øvrige overtrædelser af færdselsloven (sigtede personer) </t>
  </si>
  <si>
    <t>Oversendt til inddrivelse</t>
  </si>
  <si>
    <t>Overtrædelse af forskellige særlove:</t>
  </si>
  <si>
    <t xml:space="preserve">Lov om euforiserende stoffer </t>
  </si>
  <si>
    <t xml:space="preserve">Våbenlov </t>
  </si>
  <si>
    <t xml:space="preserve">Brandlov </t>
  </si>
  <si>
    <t xml:space="preserve">Lov om radiokommunikation </t>
  </si>
  <si>
    <t xml:space="preserve">Udlændingelovgivning </t>
  </si>
  <si>
    <t xml:space="preserve">Dyreværnslov </t>
  </si>
  <si>
    <t xml:space="preserve">Arbejderbeskyttelseslov </t>
  </si>
  <si>
    <t>Told-, skatte- og spirituslovgivning</t>
  </si>
  <si>
    <t>Afgørelser af tiltale i sager vedr. overtr. af særlovgivningen, herunder færdselsloven:</t>
  </si>
  <si>
    <t xml:space="preserve">Tiltale rejst efter statsadvokatreglerne, herunder tilståelsessager (§ 925)  </t>
  </si>
  <si>
    <t xml:space="preserve">6 timers reglen (anklageskrift og 925)  </t>
  </si>
  <si>
    <t xml:space="preserve">Politisager, indenretslig ved anklageskrift  </t>
  </si>
  <si>
    <t>Politisager, udenretslig ved bødeforelæg</t>
  </si>
  <si>
    <t xml:space="preserve">Udenretslig vedtagelse af bøde og frakendelse  </t>
  </si>
  <si>
    <t xml:space="preserve">Tiltale undladt i medfør af retsplejeloven </t>
  </si>
  <si>
    <t>Ankesager:</t>
  </si>
  <si>
    <t>Antal i alt</t>
  </si>
  <si>
    <t>Udlændingesager:</t>
  </si>
  <si>
    <t>Antal ansøgninger om opholdstilladelse i alt</t>
  </si>
  <si>
    <t>Afmønstringer af søfolk</t>
  </si>
  <si>
    <t>Personer afvist under paskontrol</t>
  </si>
  <si>
    <t>Meddelte transittilladelser og nødviseringer</t>
  </si>
  <si>
    <t>Andre arbejdsopgaver:</t>
  </si>
  <si>
    <t>Idømte/vedtagne bøder i statsadvokatsager og politisager:</t>
  </si>
  <si>
    <t>-  antal</t>
  </si>
  <si>
    <t>-  beløb</t>
  </si>
  <si>
    <t>Afsonede bøder:</t>
  </si>
  <si>
    <t>Konfiskationer</t>
  </si>
  <si>
    <t>-  konfiskerede beløb regnskabsført</t>
  </si>
  <si>
    <t>Begæringer om forkyndelser, tilsigelser mv.</t>
  </si>
  <si>
    <t>Tvangsindlagte sindssyge:</t>
  </si>
  <si>
    <t xml:space="preserve">Afholdte ligsyn og obduktioner </t>
  </si>
  <si>
    <t>Polititilladelser (i alt)</t>
  </si>
  <si>
    <t>-  meddelt tilladelse til teater, cirkus, offentlig bal mv.</t>
  </si>
  <si>
    <t>-  meddelt tilladelse til bortlodning ved tombola og lodsedler samt anmodning om indsamling</t>
  </si>
  <si>
    <t>**</t>
  </si>
  <si>
    <t>-  meddelt tilladelse til køb af våben, sprængstoffer mv.</t>
  </si>
  <si>
    <t>-  meddelt transporttilladelse i henhold til færdselsloven</t>
  </si>
  <si>
    <t xml:space="preserve">-  færdselstekniske foranstaltninger </t>
  </si>
  <si>
    <t>Hittegods:</t>
  </si>
  <si>
    <t xml:space="preserve">-  indleverede stk. hittegods  </t>
  </si>
  <si>
    <t>-  udleverede stk. hittegods</t>
  </si>
  <si>
    <t xml:space="preserve">-  nettoprovenu af hittegodsauktion </t>
  </si>
  <si>
    <t>Udstedte pas (i alt)</t>
  </si>
  <si>
    <t xml:space="preserve">-  til personer under 18 år og over 67 år </t>
  </si>
  <si>
    <t xml:space="preserve">-  til personer mellem 18 og 67 år </t>
  </si>
  <si>
    <t>Kørekort (i alt)</t>
  </si>
  <si>
    <t>-  udstedt</t>
  </si>
  <si>
    <t>-  fornyet</t>
  </si>
  <si>
    <t xml:space="preserve">-  internationale kørekort udstedt </t>
  </si>
  <si>
    <t>Faderskab anerkendt til politikontrollen</t>
  </si>
  <si>
    <t>Borgerlige vielser</t>
  </si>
  <si>
    <t>Lærlingesager, godkendte lærlingekontrakter</t>
  </si>
  <si>
    <t>Fogedsager</t>
  </si>
  <si>
    <t>Fredningssager</t>
  </si>
  <si>
    <t>*)  ingen statistiske oplysninger af edb-mæssige grunde.</t>
  </si>
  <si>
    <t>**) overgået til anden myndighed.</t>
  </si>
  <si>
    <t>… Ikke opgjort</t>
  </si>
  <si>
    <t xml:space="preserve">Parkeringsafgifter pålagt af politiet og parkeringskontrollører: </t>
  </si>
  <si>
    <t>28..362</t>
  </si>
  <si>
    <t>-</t>
  </si>
  <si>
    <t>Afgørelser af tiltale i sager vedr. 
overtr. af særlovgivningen, herunder færdselsloven:</t>
  </si>
  <si>
    <t>Sigtelser i alt for overtr. af færdselslovens 
§15 (medicin mv.) og § 16 (spiritus-/promillekørsel)</t>
  </si>
  <si>
    <t>-  meddelt tilladelse til bortlodning ved tombola 
og lodsedler samt anmodning om indsamling</t>
  </si>
  <si>
    <t>Tabel 10</t>
  </si>
  <si>
    <t>Sags- og arbejdsstatestik</t>
  </si>
  <si>
    <t>Fiskarísakir 89170</t>
  </si>
  <si>
    <t>Fiskerisager</t>
  </si>
  <si>
    <t>* Yvirtikið av Familjufyrisitingini pr. 1/8-2018</t>
  </si>
  <si>
    <t>%vis stigning/fald</t>
  </si>
  <si>
    <t xml:space="preserve"> </t>
  </si>
  <si>
    <t xml:space="preserve">Ny retsplejelov </t>
  </si>
  <si>
    <t>Tiltale rejst, herunder tilståelsessager (§ 877)</t>
  </si>
  <si>
    <t>Udenretslige bødeforelæg</t>
  </si>
  <si>
    <t>Ny retsplejelov, 1. januar 2021</t>
  </si>
  <si>
    <t xml:space="preserve">Tiltale rejst, herunder tilståelsessager (§ 877)  </t>
  </si>
  <si>
    <t xml:space="preserve">6 timers reglen (anklageskrift og tilståelsessager § 877)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</si>
</sst>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9"/>
      <name val="Arial"/>
    </font>
    <font>
      <sz val="9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3"/>
      </right>
      <top style="thick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3" xfId="0" applyNumberFormat="1" applyFont="1" applyBorder="1" applyAlignment="1"/>
    <xf numFmtId="0" fontId="5" fillId="2" borderId="0" xfId="0" applyFont="1" applyFill="1" applyBorder="1"/>
    <xf numFmtId="49" fontId="4" fillId="2" borderId="3" xfId="0" applyNumberFormat="1" applyFont="1" applyFill="1" applyBorder="1" applyAlignment="1">
      <alignment horizontal="left"/>
    </xf>
    <xf numFmtId="0" fontId="6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/>
    <xf numFmtId="49" fontId="2" fillId="2" borderId="0" xfId="0" applyNumberFormat="1" applyFont="1" applyFill="1" applyBorder="1"/>
    <xf numFmtId="49" fontId="5" fillId="2" borderId="0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49" fontId="10" fillId="2" borderId="0" xfId="0" applyNumberFormat="1" applyFont="1" applyFill="1" applyBorder="1"/>
    <xf numFmtId="49" fontId="11" fillId="2" borderId="0" xfId="0" applyNumberFormat="1" applyFont="1" applyFill="1" applyBorder="1" applyAlignment="1">
      <alignment horizontal="justify"/>
    </xf>
    <xf numFmtId="49" fontId="12" fillId="2" borderId="0" xfId="0" applyNumberFormat="1" applyFont="1" applyFill="1" applyBorder="1"/>
    <xf numFmtId="165" fontId="12" fillId="2" borderId="0" xfId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vertical="top"/>
    </xf>
    <xf numFmtId="49" fontId="12" fillId="2" borderId="0" xfId="0" applyNumberFormat="1" applyFont="1" applyFill="1" applyBorder="1" applyAlignment="1">
      <alignment vertical="top" wrapText="1"/>
    </xf>
    <xf numFmtId="49" fontId="13" fillId="2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16" fillId="0" borderId="0" xfId="0" applyFont="1"/>
    <xf numFmtId="49" fontId="5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165" fontId="5" fillId="0" borderId="0" xfId="1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horizontal="justify"/>
    </xf>
    <xf numFmtId="3" fontId="5" fillId="0" borderId="0" xfId="0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right" vertical="top"/>
    </xf>
    <xf numFmtId="3" fontId="15" fillId="0" borderId="0" xfId="0" applyNumberFormat="1" applyFont="1" applyFill="1" applyBorder="1" applyAlignment="1" applyProtection="1"/>
    <xf numFmtId="3" fontId="7" fillId="0" borderId="0" xfId="1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/>
    <xf numFmtId="49" fontId="15" fillId="3" borderId="0" xfId="0" applyNumberFormat="1" applyFont="1" applyFill="1" applyBorder="1" applyAlignment="1">
      <alignment horizontal="left" vertical="top"/>
    </xf>
    <xf numFmtId="49" fontId="5" fillId="2" borderId="4" xfId="0" applyNumberFormat="1" applyFont="1" applyFill="1" applyBorder="1" applyAlignment="1">
      <alignment horizontal="left" vertical="top"/>
    </xf>
    <xf numFmtId="49" fontId="7" fillId="2" borderId="5" xfId="0" applyNumberFormat="1" applyFont="1" applyFill="1" applyBorder="1" applyAlignment="1">
      <alignment horizontal="left" vertical="top"/>
    </xf>
    <xf numFmtId="49" fontId="5" fillId="2" borderId="5" xfId="0" applyNumberFormat="1" applyFont="1" applyFill="1" applyBorder="1" applyAlignment="1">
      <alignment horizontal="left" vertical="top"/>
    </xf>
    <xf numFmtId="49" fontId="5" fillId="2" borderId="6" xfId="0" applyNumberFormat="1" applyFont="1" applyFill="1" applyBorder="1" applyAlignment="1">
      <alignment horizontal="left" vertical="top"/>
    </xf>
    <xf numFmtId="49" fontId="5" fillId="2" borderId="4" xfId="0" applyNumberFormat="1" applyFont="1" applyFill="1" applyBorder="1" applyAlignment="1">
      <alignment vertical="top"/>
    </xf>
    <xf numFmtId="49" fontId="7" fillId="2" borderId="5" xfId="0" applyNumberFormat="1" applyFont="1" applyFill="1" applyBorder="1" applyAlignment="1">
      <alignment vertical="top"/>
    </xf>
    <xf numFmtId="49" fontId="5" fillId="2" borderId="5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>
      <alignment vertical="top"/>
    </xf>
    <xf numFmtId="49" fontId="5" fillId="2" borderId="5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/>
    </xf>
    <xf numFmtId="49" fontId="5" fillId="2" borderId="7" xfId="0" applyNumberFormat="1" applyFont="1" applyFill="1" applyBorder="1" applyAlignment="1">
      <alignment vertical="top"/>
    </xf>
    <xf numFmtId="49" fontId="15" fillId="3" borderId="0" xfId="0" applyNumberFormat="1" applyFont="1" applyFill="1" applyBorder="1" applyAlignment="1">
      <alignment horizontal="left" vertical="top" wrapText="1"/>
    </xf>
    <xf numFmtId="3" fontId="5" fillId="3" borderId="8" xfId="0" applyNumberFormat="1" applyFont="1" applyFill="1" applyBorder="1" applyAlignment="1" applyProtection="1">
      <alignment vertical="top"/>
    </xf>
    <xf numFmtId="3" fontId="5" fillId="3" borderId="9" xfId="0" applyNumberFormat="1" applyFont="1" applyFill="1" applyBorder="1" applyAlignment="1" applyProtection="1">
      <alignment vertical="top"/>
    </xf>
    <xf numFmtId="3" fontId="5" fillId="3" borderId="9" xfId="0" applyNumberFormat="1" applyFont="1" applyFill="1" applyBorder="1" applyAlignment="1" applyProtection="1"/>
    <xf numFmtId="3" fontId="5" fillId="3" borderId="10" xfId="0" applyNumberFormat="1" applyFont="1" applyFill="1" applyBorder="1" applyAlignment="1" applyProtection="1"/>
    <xf numFmtId="3" fontId="5" fillId="2" borderId="11" xfId="1" applyNumberFormat="1" applyFont="1" applyFill="1" applyBorder="1" applyAlignment="1" applyProtection="1">
      <alignment horizontal="right" vertical="top"/>
    </xf>
    <xf numFmtId="3" fontId="5" fillId="2" borderId="12" xfId="1" applyNumberFormat="1" applyFont="1" applyFill="1" applyBorder="1" applyAlignment="1" applyProtection="1">
      <alignment horizontal="right" vertical="top"/>
    </xf>
    <xf numFmtId="3" fontId="5" fillId="2" borderId="13" xfId="1" applyNumberFormat="1" applyFont="1" applyFill="1" applyBorder="1" applyAlignment="1" applyProtection="1">
      <alignment horizontal="right" vertical="top"/>
    </xf>
    <xf numFmtId="3" fontId="7" fillId="2" borderId="14" xfId="1" applyNumberFormat="1" applyFont="1" applyFill="1" applyBorder="1" applyAlignment="1" applyProtection="1">
      <alignment horizontal="right" vertical="top"/>
    </xf>
    <xf numFmtId="3" fontId="7" fillId="2" borderId="1" xfId="1" applyNumberFormat="1" applyFont="1" applyFill="1" applyBorder="1" applyAlignment="1" applyProtection="1">
      <alignment horizontal="right" vertical="top"/>
    </xf>
    <xf numFmtId="3" fontId="7" fillId="2" borderId="15" xfId="1" applyNumberFormat="1" applyFont="1" applyFill="1" applyBorder="1" applyAlignment="1" applyProtection="1">
      <alignment horizontal="right" vertical="top"/>
    </xf>
    <xf numFmtId="3" fontId="5" fillId="2" borderId="14" xfId="1" applyNumberFormat="1" applyFont="1" applyFill="1" applyBorder="1" applyAlignment="1" applyProtection="1">
      <alignment horizontal="right" vertical="top"/>
    </xf>
    <xf numFmtId="3" fontId="5" fillId="2" borderId="1" xfId="1" applyNumberFormat="1" applyFont="1" applyFill="1" applyBorder="1" applyAlignment="1" applyProtection="1">
      <alignment horizontal="right" vertical="top"/>
    </xf>
    <xf numFmtId="3" fontId="5" fillId="2" borderId="15" xfId="1" applyNumberFormat="1" applyFont="1" applyFill="1" applyBorder="1" applyAlignment="1" applyProtection="1">
      <alignment horizontal="right" vertical="top"/>
    </xf>
    <xf numFmtId="3" fontId="5" fillId="2" borderId="16" xfId="1" applyNumberFormat="1" applyFont="1" applyFill="1" applyBorder="1" applyAlignment="1" applyProtection="1">
      <alignment horizontal="right" vertical="top"/>
    </xf>
    <xf numFmtId="3" fontId="5" fillId="2" borderId="17" xfId="1" applyNumberFormat="1" applyFont="1" applyFill="1" applyBorder="1" applyAlignment="1" applyProtection="1">
      <alignment horizontal="right" vertical="top"/>
    </xf>
    <xf numFmtId="3" fontId="5" fillId="2" borderId="18" xfId="1" applyNumberFormat="1" applyFont="1" applyFill="1" applyBorder="1" applyAlignment="1" applyProtection="1">
      <alignment horizontal="right" vertical="top"/>
    </xf>
    <xf numFmtId="3" fontId="17" fillId="2" borderId="14" xfId="1" applyNumberFormat="1" applyFont="1" applyFill="1" applyBorder="1" applyAlignment="1" applyProtection="1">
      <alignment horizontal="right" vertical="top"/>
    </xf>
    <xf numFmtId="3" fontId="17" fillId="2" borderId="1" xfId="1" applyNumberFormat="1" applyFont="1" applyFill="1" applyBorder="1" applyAlignment="1" applyProtection="1">
      <alignment horizontal="right" vertical="top"/>
    </xf>
    <xf numFmtId="3" fontId="17" fillId="2" borderId="15" xfId="1" applyNumberFormat="1" applyFont="1" applyFill="1" applyBorder="1" applyAlignment="1" applyProtection="1">
      <alignment horizontal="right" vertical="top"/>
    </xf>
    <xf numFmtId="3" fontId="7" fillId="2" borderId="16" xfId="1" applyNumberFormat="1" applyFont="1" applyFill="1" applyBorder="1" applyAlignment="1" applyProtection="1">
      <alignment horizontal="right" vertical="top"/>
    </xf>
    <xf numFmtId="3" fontId="7" fillId="2" borderId="17" xfId="1" applyNumberFormat="1" applyFont="1" applyFill="1" applyBorder="1" applyAlignment="1" applyProtection="1">
      <alignment horizontal="right" vertical="top"/>
    </xf>
    <xf numFmtId="3" fontId="7" fillId="2" borderId="18" xfId="1" applyNumberFormat="1" applyFont="1" applyFill="1" applyBorder="1" applyAlignment="1" applyProtection="1">
      <alignment horizontal="right" vertical="top"/>
    </xf>
    <xf numFmtId="3" fontId="5" fillId="2" borderId="19" xfId="1" applyNumberFormat="1" applyFont="1" applyFill="1" applyBorder="1" applyAlignment="1" applyProtection="1">
      <alignment horizontal="right" vertical="top"/>
    </xf>
    <xf numFmtId="3" fontId="5" fillId="2" borderId="20" xfId="1" applyNumberFormat="1" applyFont="1" applyFill="1" applyBorder="1" applyAlignment="1" applyProtection="1">
      <alignment horizontal="right" vertical="top"/>
    </xf>
    <xf numFmtId="3" fontId="5" fillId="2" borderId="21" xfId="1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center" vertical="center"/>
    </xf>
    <xf numFmtId="3" fontId="19" fillId="4" borderId="8" xfId="0" applyNumberFormat="1" applyFont="1" applyFill="1" applyBorder="1" applyAlignment="1" applyProtection="1"/>
    <xf numFmtId="3" fontId="20" fillId="4" borderId="9" xfId="0" applyNumberFormat="1" applyFont="1" applyFill="1" applyBorder="1" applyAlignment="1" applyProtection="1">
      <alignment horizontal="center" vertical="center"/>
    </xf>
    <xf numFmtId="3" fontId="19" fillId="4" borderId="10" xfId="0" applyNumberFormat="1" applyFont="1" applyFill="1" applyBorder="1" applyAlignment="1" applyProtection="1"/>
    <xf numFmtId="0" fontId="18" fillId="4" borderId="22" xfId="0" applyFont="1" applyFill="1" applyBorder="1" applyAlignment="1">
      <alignment horizontal="center" vertical="center"/>
    </xf>
    <xf numFmtId="1" fontId="18" fillId="4" borderId="23" xfId="0" applyNumberFormat="1" applyFont="1" applyFill="1" applyBorder="1" applyAlignment="1" applyProtection="1"/>
    <xf numFmtId="1" fontId="18" fillId="4" borderId="24" xfId="0" applyNumberFormat="1" applyFont="1" applyFill="1" applyBorder="1" applyAlignment="1" applyProtection="1"/>
    <xf numFmtId="1" fontId="18" fillId="4" borderId="25" xfId="0" applyNumberFormat="1" applyFont="1" applyFill="1" applyBorder="1" applyAlignment="1" applyProtection="1"/>
    <xf numFmtId="49" fontId="11" fillId="2" borderId="0" xfId="0" applyNumberFormat="1" applyFont="1" applyFill="1" applyBorder="1" applyAlignment="1">
      <alignment horizontal="left"/>
    </xf>
    <xf numFmtId="0" fontId="5" fillId="2" borderId="26" xfId="0" applyFont="1" applyFill="1" applyBorder="1"/>
    <xf numFmtId="0" fontId="7" fillId="2" borderId="26" xfId="0" applyFont="1" applyFill="1" applyBorder="1"/>
    <xf numFmtId="0" fontId="6" fillId="2" borderId="27" xfId="0" applyFont="1" applyFill="1" applyBorder="1"/>
    <xf numFmtId="49" fontId="3" fillId="0" borderId="0" xfId="0" applyNumberFormat="1" applyFont="1" applyBorder="1" applyAlignment="1">
      <alignment horizontal="centerContinuous"/>
    </xf>
    <xf numFmtId="49" fontId="3" fillId="0" borderId="0" xfId="0" applyNumberFormat="1" applyFont="1" applyBorder="1" applyAlignment="1"/>
    <xf numFmtId="49" fontId="4" fillId="2" borderId="0" xfId="0" applyNumberFormat="1" applyFont="1" applyFill="1" applyBorder="1" applyAlignment="1">
      <alignment horizontal="left"/>
    </xf>
    <xf numFmtId="49" fontId="12" fillId="2" borderId="28" xfId="0" applyNumberFormat="1" applyFont="1" applyFill="1" applyBorder="1"/>
    <xf numFmtId="49" fontId="11" fillId="2" borderId="29" xfId="0" applyNumberFormat="1" applyFont="1" applyFill="1" applyBorder="1" applyAlignment="1">
      <alignment vertical="top"/>
    </xf>
    <xf numFmtId="49" fontId="12" fillId="2" borderId="29" xfId="0" applyNumberFormat="1" applyFont="1" applyFill="1" applyBorder="1" applyAlignment="1">
      <alignment vertical="top" wrapText="1"/>
    </xf>
    <xf numFmtId="49" fontId="13" fillId="2" borderId="29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/>
    <xf numFmtId="3" fontId="5" fillId="0" borderId="30" xfId="0" applyNumberFormat="1" applyFont="1" applyFill="1" applyBorder="1" applyAlignment="1" applyProtection="1"/>
    <xf numFmtId="3" fontId="5" fillId="2" borderId="30" xfId="1" applyNumberFormat="1" applyFont="1" applyFill="1" applyBorder="1" applyAlignment="1" applyProtection="1">
      <alignment horizontal="right" vertical="top"/>
    </xf>
    <xf numFmtId="0" fontId="2" fillId="2" borderId="30" xfId="0" applyFont="1" applyFill="1" applyBorder="1"/>
    <xf numFmtId="0" fontId="2" fillId="2" borderId="36" xfId="0" applyFont="1" applyFill="1" applyBorder="1" applyAlignment="1"/>
    <xf numFmtId="0" fontId="2" fillId="2" borderId="36" xfId="0" applyFont="1" applyFill="1" applyBorder="1"/>
    <xf numFmtId="0" fontId="2" fillId="2" borderId="36" xfId="0" applyFont="1" applyFill="1" applyBorder="1" applyAlignment="1">
      <alignment horizontal="center"/>
    </xf>
    <xf numFmtId="0" fontId="22" fillId="2" borderId="35" xfId="0" applyFont="1" applyFill="1" applyBorder="1" applyAlignment="1">
      <alignment horizontal="right"/>
    </xf>
    <xf numFmtId="0" fontId="2" fillId="2" borderId="35" xfId="0" applyFont="1" applyFill="1" applyBorder="1" applyAlignment="1">
      <alignment horizontal="right"/>
    </xf>
    <xf numFmtId="0" fontId="2" fillId="2" borderId="33" xfId="0" applyFont="1" applyFill="1" applyBorder="1" applyAlignment="1"/>
    <xf numFmtId="0" fontId="2" fillId="2" borderId="34" xfId="0" applyFont="1" applyFill="1" applyBorder="1" applyAlignment="1"/>
    <xf numFmtId="0" fontId="2" fillId="2" borderId="37" xfId="0" applyFont="1" applyFill="1" applyBorder="1" applyAlignment="1">
      <alignment horizontal="right"/>
    </xf>
    <xf numFmtId="3" fontId="2" fillId="2" borderId="35" xfId="0" applyNumberFormat="1" applyFont="1" applyFill="1" applyBorder="1" applyAlignment="1">
      <alignment horizontal="right"/>
    </xf>
    <xf numFmtId="3" fontId="13" fillId="2" borderId="35" xfId="0" applyNumberFormat="1" applyFont="1" applyFill="1" applyBorder="1" applyAlignment="1">
      <alignment horizontal="right"/>
    </xf>
    <xf numFmtId="0" fontId="13" fillId="2" borderId="35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165" fontId="2" fillId="2" borderId="35" xfId="1" applyNumberFormat="1" applyFont="1" applyFill="1" applyBorder="1" applyAlignment="1">
      <alignment horizontal="right" wrapText="1"/>
    </xf>
    <xf numFmtId="165" fontId="13" fillId="2" borderId="35" xfId="1" applyNumberFormat="1" applyFont="1" applyFill="1" applyBorder="1" applyAlignment="1">
      <alignment horizontal="right" wrapText="1"/>
    </xf>
    <xf numFmtId="165" fontId="14" fillId="2" borderId="35" xfId="1" applyNumberFormat="1" applyFont="1" applyFill="1" applyBorder="1" applyAlignment="1">
      <alignment horizontal="right" wrapText="1"/>
    </xf>
    <xf numFmtId="3" fontId="2" fillId="2" borderId="35" xfId="1" applyNumberFormat="1" applyFont="1" applyFill="1" applyBorder="1" applyAlignment="1">
      <alignment horizontal="right" wrapText="1"/>
    </xf>
    <xf numFmtId="3" fontId="5" fillId="2" borderId="0" xfId="0" applyNumberFormat="1" applyFont="1" applyFill="1" applyBorder="1"/>
    <xf numFmtId="3" fontId="4" fillId="2" borderId="35" xfId="0" applyNumberFormat="1" applyFont="1" applyFill="1" applyBorder="1" applyAlignment="1">
      <alignment horizontal="right"/>
    </xf>
    <xf numFmtId="3" fontId="13" fillId="2" borderId="35" xfId="1" applyNumberFormat="1" applyFont="1" applyFill="1" applyBorder="1" applyAlignment="1">
      <alignment horizontal="right" wrapText="1"/>
    </xf>
    <xf numFmtId="3" fontId="2" fillId="2" borderId="35" xfId="1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0" fontId="5" fillId="2" borderId="38" xfId="0" applyFont="1" applyFill="1" applyBorder="1"/>
    <xf numFmtId="0" fontId="7" fillId="2" borderId="38" xfId="0" applyFont="1" applyFill="1" applyBorder="1"/>
    <xf numFmtId="0" fontId="5" fillId="0" borderId="0" xfId="0" applyFont="1"/>
    <xf numFmtId="0" fontId="5" fillId="0" borderId="30" xfId="0" applyFont="1" applyBorder="1"/>
    <xf numFmtId="0" fontId="21" fillId="0" borderId="0" xfId="0" applyFont="1" applyBorder="1" applyAlignment="1">
      <alignment horizontal="center" vertical="center"/>
    </xf>
    <xf numFmtId="3" fontId="7" fillId="2" borderId="40" xfId="1" applyNumberFormat="1" applyFont="1" applyFill="1" applyBorder="1" applyAlignment="1" applyProtection="1">
      <alignment horizontal="right" vertical="top"/>
    </xf>
    <xf numFmtId="0" fontId="2" fillId="2" borderId="26" xfId="0" applyFont="1" applyFill="1" applyBorder="1"/>
    <xf numFmtId="0" fontId="2" fillId="2" borderId="37" xfId="0" applyFont="1" applyFill="1" applyBorder="1"/>
    <xf numFmtId="0" fontId="2" fillId="2" borderId="41" xfId="0" applyFont="1" applyFill="1" applyBorder="1"/>
    <xf numFmtId="0" fontId="2" fillId="2" borderId="42" xfId="0" applyFont="1" applyFill="1" applyBorder="1"/>
    <xf numFmtId="0" fontId="13" fillId="2" borderId="43" xfId="0" applyFont="1" applyFill="1" applyBorder="1"/>
    <xf numFmtId="0" fontId="7" fillId="2" borderId="44" xfId="0" applyFont="1" applyFill="1" applyBorder="1"/>
    <xf numFmtId="0" fontId="7" fillId="2" borderId="45" xfId="0" applyFont="1" applyFill="1" applyBorder="1"/>
    <xf numFmtId="0" fontId="7" fillId="2" borderId="43" xfId="0" applyFont="1" applyFill="1" applyBorder="1"/>
    <xf numFmtId="0" fontId="7" fillId="2" borderId="39" xfId="0" applyFont="1" applyFill="1" applyBorder="1"/>
    <xf numFmtId="0" fontId="2" fillId="2" borderId="43" xfId="0" applyFont="1" applyFill="1" applyBorder="1"/>
    <xf numFmtId="0" fontId="5" fillId="2" borderId="43" xfId="0" applyFont="1" applyFill="1" applyBorder="1"/>
    <xf numFmtId="0" fontId="5" fillId="2" borderId="39" xfId="0" applyFont="1" applyFill="1" applyBorder="1"/>
    <xf numFmtId="0" fontId="6" fillId="2" borderId="38" xfId="0" applyFont="1" applyFill="1" applyBorder="1"/>
    <xf numFmtId="0" fontId="5" fillId="2" borderId="46" xfId="0" applyFont="1" applyFill="1" applyBorder="1"/>
    <xf numFmtId="0" fontId="7" fillId="2" borderId="46" xfId="0" applyFont="1" applyFill="1" applyBorder="1"/>
    <xf numFmtId="0" fontId="7" fillId="2" borderId="47" xfId="0" applyFont="1" applyFill="1" applyBorder="1"/>
    <xf numFmtId="0" fontId="5" fillId="2" borderId="47" xfId="0" applyFont="1" applyFill="1" applyBorder="1"/>
    <xf numFmtId="10" fontId="0" fillId="0" borderId="0" xfId="0" applyNumberFormat="1"/>
    <xf numFmtId="3" fontId="0" fillId="0" borderId="0" xfId="0" applyNumberFormat="1"/>
    <xf numFmtId="0" fontId="23" fillId="5" borderId="0" xfId="0" applyFont="1" applyFill="1"/>
    <xf numFmtId="3" fontId="19" fillId="0" borderId="0" xfId="0" applyNumberFormat="1" applyFont="1" applyFill="1" applyBorder="1" applyAlignment="1" applyProtection="1"/>
    <xf numFmtId="1" fontId="18" fillId="0" borderId="0" xfId="0" applyNumberFormat="1" applyFont="1" applyFill="1" applyBorder="1" applyAlignment="1" applyProtection="1"/>
    <xf numFmtId="0" fontId="5" fillId="0" borderId="0" xfId="0" applyFont="1" applyFill="1"/>
    <xf numFmtId="0" fontId="5" fillId="0" borderId="0" xfId="0" applyFont="1" applyFill="1" applyBorder="1"/>
    <xf numFmtId="0" fontId="0" fillId="0" borderId="0" xfId="0" applyFill="1"/>
    <xf numFmtId="0" fontId="18" fillId="4" borderId="0" xfId="0" applyFont="1" applyFill="1" applyBorder="1" applyAlignment="1">
      <alignment horizontal="right" vertical="center"/>
    </xf>
    <xf numFmtId="0" fontId="18" fillId="4" borderId="22" xfId="0" applyFont="1" applyFill="1" applyBorder="1" applyAlignment="1">
      <alignment horizontal="right" vertical="center"/>
    </xf>
    <xf numFmtId="49" fontId="15" fillId="3" borderId="0" xfId="0" applyNumberFormat="1" applyFont="1" applyFill="1" applyBorder="1" applyAlignment="1">
      <alignment horizontal="right" vertical="top"/>
    </xf>
    <xf numFmtId="49" fontId="5" fillId="2" borderId="4" xfId="0" applyNumberFormat="1" applyFont="1" applyFill="1" applyBorder="1" applyAlignment="1">
      <alignment horizontal="right" vertical="top"/>
    </xf>
    <xf numFmtId="49" fontId="7" fillId="2" borderId="5" xfId="0" applyNumberFormat="1" applyFont="1" applyFill="1" applyBorder="1" applyAlignment="1">
      <alignment horizontal="right" vertical="top"/>
    </xf>
    <xf numFmtId="49" fontId="5" fillId="2" borderId="5" xfId="0" applyNumberFormat="1" applyFont="1" applyFill="1" applyBorder="1" applyAlignment="1">
      <alignment horizontal="right" vertical="top"/>
    </xf>
    <xf numFmtId="49" fontId="5" fillId="2" borderId="6" xfId="0" applyNumberFormat="1" applyFont="1" applyFill="1" applyBorder="1" applyAlignment="1">
      <alignment horizontal="right" vertical="top"/>
    </xf>
    <xf numFmtId="49" fontId="5" fillId="2" borderId="48" xfId="0" applyNumberFormat="1" applyFont="1" applyFill="1" applyBorder="1" applyAlignment="1">
      <alignment horizontal="right" vertical="top"/>
    </xf>
    <xf numFmtId="49" fontId="7" fillId="2" borderId="6" xfId="0" applyNumberFormat="1" applyFont="1" applyFill="1" applyBorder="1" applyAlignment="1">
      <alignment horizontal="right" vertical="top"/>
    </xf>
    <xf numFmtId="49" fontId="7" fillId="2" borderId="4" xfId="0" applyNumberFormat="1" applyFont="1" applyFill="1" applyBorder="1" applyAlignment="1">
      <alignment horizontal="right" vertical="top"/>
    </xf>
    <xf numFmtId="49" fontId="5" fillId="2" borderId="4" xfId="0" applyNumberFormat="1" applyFont="1" applyFill="1" applyBorder="1" applyAlignment="1">
      <alignment horizontal="right" vertical="top" wrapText="1"/>
    </xf>
    <xf numFmtId="49" fontId="5" fillId="2" borderId="0" xfId="0" applyNumberFormat="1" applyFont="1" applyFill="1" applyBorder="1" applyAlignment="1">
      <alignment horizontal="right" vertical="top"/>
    </xf>
    <xf numFmtId="49" fontId="15" fillId="3" borderId="0" xfId="0" applyNumberFormat="1" applyFont="1" applyFill="1" applyBorder="1" applyAlignment="1">
      <alignment horizontal="right" vertical="top" wrapText="1"/>
    </xf>
    <xf numFmtId="49" fontId="5" fillId="2" borderId="7" xfId="0" applyNumberFormat="1" applyFont="1" applyFill="1" applyBorder="1" applyAlignment="1">
      <alignment horizontal="right" vertical="top"/>
    </xf>
    <xf numFmtId="49" fontId="7" fillId="2" borderId="5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3" fontId="7" fillId="2" borderId="49" xfId="1" applyNumberFormat="1" applyFont="1" applyFill="1" applyBorder="1" applyAlignment="1" applyProtection="1">
      <alignment horizontal="right" vertical="top"/>
    </xf>
    <xf numFmtId="49" fontId="15" fillId="3" borderId="50" xfId="0" applyNumberFormat="1" applyFont="1" applyFill="1" applyBorder="1" applyAlignment="1">
      <alignment horizontal="right" vertical="top"/>
    </xf>
    <xf numFmtId="3" fontId="5" fillId="3" borderId="51" xfId="0" applyNumberFormat="1" applyFont="1" applyFill="1" applyBorder="1" applyAlignment="1" applyProtection="1"/>
    <xf numFmtId="3" fontId="5" fillId="2" borderId="10" xfId="1" applyNumberFormat="1" applyFont="1" applyFill="1" applyBorder="1" applyAlignment="1" applyProtection="1">
      <alignment horizontal="right" vertical="top"/>
    </xf>
    <xf numFmtId="49" fontId="2" fillId="0" borderId="3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lnet/STATSTIK/STEEN/UF&#198;RDIGT/&#197;RSBERET/2001/&#229;rsberetning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ATSTIK\STEEN\UF&#198;RDIGT\&#197;RSBERET\2001\&#229;rsberetning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246"/>
      <sheetName val="95252"/>
      <sheetName val="95199"/>
      <sheetName val="95200"/>
      <sheetName val="95201"/>
      <sheetName val="95202"/>
      <sheetName val="95203"/>
      <sheetName val="95234"/>
      <sheetName val="95235"/>
      <sheetName val="95237"/>
      <sheetName val="95238"/>
      <sheetName val="95239"/>
      <sheetName val="95243"/>
      <sheetName val="95244"/>
      <sheetName val="95245"/>
      <sheetName val="95247"/>
      <sheetName val="95248"/>
      <sheetName val="95249"/>
      <sheetName val="95250"/>
      <sheetName val="95251"/>
      <sheetName val="95253"/>
      <sheetName val="95254"/>
      <sheetName val="95255"/>
      <sheetName val="952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246"/>
      <sheetName val="95252"/>
      <sheetName val="95199"/>
      <sheetName val="95200"/>
      <sheetName val="95201"/>
      <sheetName val="95202"/>
      <sheetName val="95203"/>
      <sheetName val="95234"/>
      <sheetName val="95235"/>
      <sheetName val="95237"/>
      <sheetName val="95238"/>
      <sheetName val="95239"/>
      <sheetName val="95243"/>
      <sheetName val="95244"/>
      <sheetName val="95245"/>
      <sheetName val="95247"/>
      <sheetName val="95248"/>
      <sheetName val="95249"/>
      <sheetName val="95250"/>
      <sheetName val="95251"/>
      <sheetName val="95253"/>
      <sheetName val="95254"/>
      <sheetName val="95255"/>
      <sheetName val="952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U311"/>
  <sheetViews>
    <sheetView showGridLines="0" zoomScaleNormal="100" zoomScaleSheetLayoutView="115" workbookViewId="0">
      <pane xSplit="2" ySplit="6" topLeftCell="J14" activePane="bottomRight" state="frozen"/>
      <selection activeCell="B8" sqref="B8"/>
      <selection pane="topRight" activeCell="B8" sqref="B8"/>
      <selection pane="bottomLeft" activeCell="B8" sqref="B8"/>
      <selection pane="bottomRight" activeCell="U33" sqref="U33"/>
    </sheetView>
  </sheetViews>
  <sheetFormatPr defaultColWidth="9.140625" defaultRowHeight="12.75" x14ac:dyDescent="0.2"/>
  <cols>
    <col min="1" max="1" width="3.7109375" style="4" customWidth="1"/>
    <col min="2" max="2" width="58.85546875" style="10" customWidth="1"/>
    <col min="3" max="6" width="9.42578125" style="4" bestFit="1" customWidth="1"/>
    <col min="7" max="9" width="8.5703125" style="4" bestFit="1" customWidth="1"/>
    <col min="10" max="12" width="8.42578125" style="4" bestFit="1" customWidth="1"/>
    <col min="13" max="15" width="9.28515625" style="4" bestFit="1" customWidth="1"/>
    <col min="16" max="16" width="8.42578125" style="4" bestFit="1" customWidth="1"/>
    <col min="17" max="17" width="12" style="4" customWidth="1"/>
    <col min="18" max="16384" width="9.140625" style="4"/>
  </cols>
  <sheetData>
    <row r="1" spans="1:21" s="1" customFormat="1" ht="16.5" customHeight="1" thickTop="1" x14ac:dyDescent="0.25">
      <c r="B1" s="2"/>
      <c r="C1" s="120" t="s">
        <v>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21" s="1" customFormat="1" ht="15.75" customHeight="1" x14ac:dyDescent="0.25">
      <c r="B2" s="3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21" s="1" customFormat="1" ht="12" customHeight="1" x14ac:dyDescent="0.2">
      <c r="B3" s="172" t="s">
        <v>1</v>
      </c>
      <c r="C3" s="174" t="s">
        <v>2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21" s="1" customFormat="1" ht="12.75" customHeight="1" thickBot="1" x14ac:dyDescent="0.25">
      <c r="B4" s="173"/>
      <c r="C4" s="174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21" ht="13.5" thickBot="1" x14ac:dyDescent="0.25">
      <c r="B5" s="5"/>
      <c r="C5" s="100" t="s">
        <v>3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21" ht="15" x14ac:dyDescent="0.2">
      <c r="A6" s="11"/>
      <c r="B6" s="79"/>
      <c r="C6" s="95">
        <v>2002</v>
      </c>
      <c r="D6" s="95">
        <v>2003</v>
      </c>
      <c r="E6" s="95">
        <v>2004</v>
      </c>
      <c r="F6" s="95">
        <v>2005</v>
      </c>
      <c r="G6" s="95">
        <v>2006</v>
      </c>
      <c r="H6" s="95">
        <v>2007</v>
      </c>
      <c r="I6" s="96">
        <v>2008</v>
      </c>
      <c r="J6" s="97">
        <v>2009</v>
      </c>
      <c r="K6" s="97">
        <v>2010</v>
      </c>
      <c r="L6" s="97">
        <v>2011</v>
      </c>
      <c r="M6" s="97">
        <v>2012</v>
      </c>
      <c r="N6" s="94">
        <v>2013</v>
      </c>
      <c r="O6" s="94">
        <v>2014</v>
      </c>
      <c r="P6" s="123">
        <v>2015</v>
      </c>
      <c r="Q6" s="124">
        <v>2016</v>
      </c>
      <c r="R6" s="125">
        <v>2017</v>
      </c>
      <c r="S6" s="122">
        <v>2018</v>
      </c>
      <c r="T6" s="122">
        <v>2019</v>
      </c>
      <c r="U6" s="116">
        <v>2020</v>
      </c>
    </row>
    <row r="7" spans="1:21" s="6" customFormat="1" ht="15" x14ac:dyDescent="0.2">
      <c r="A7" s="11"/>
      <c r="B7" s="15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2"/>
      <c r="O7" s="102"/>
      <c r="P7" s="126"/>
      <c r="Q7" s="127"/>
      <c r="R7" s="128"/>
      <c r="S7" s="136"/>
      <c r="T7" s="136"/>
      <c r="U7" s="134"/>
    </row>
    <row r="8" spans="1:21" ht="15" customHeight="1" x14ac:dyDescent="0.2">
      <c r="A8" s="11"/>
      <c r="B8" s="17" t="s">
        <v>4</v>
      </c>
      <c r="C8" s="106"/>
      <c r="D8" s="106"/>
      <c r="E8" s="106"/>
      <c r="F8" s="99"/>
      <c r="G8" s="99"/>
      <c r="H8" s="99"/>
      <c r="I8" s="99"/>
      <c r="J8" s="99"/>
      <c r="K8" s="99"/>
      <c r="L8" s="99"/>
      <c r="M8" s="99"/>
      <c r="N8" s="99"/>
      <c r="O8" s="99"/>
      <c r="P8" s="126"/>
      <c r="Q8" s="129"/>
      <c r="R8" s="130"/>
      <c r="S8" s="137"/>
      <c r="T8" s="137"/>
      <c r="U8" s="116"/>
    </row>
    <row r="9" spans="1:21" ht="15" x14ac:dyDescent="0.2">
      <c r="A9" s="11"/>
      <c r="B9" s="18" t="s">
        <v>5</v>
      </c>
      <c r="C9" s="107" t="s">
        <v>6</v>
      </c>
      <c r="D9" s="107">
        <v>5473</v>
      </c>
      <c r="E9" s="107">
        <v>4917</v>
      </c>
      <c r="F9" s="107">
        <v>4421</v>
      </c>
      <c r="G9" s="103">
        <v>4481</v>
      </c>
      <c r="H9" s="103">
        <v>4376</v>
      </c>
      <c r="I9" s="99">
        <v>4230</v>
      </c>
      <c r="J9" s="99">
        <v>3593</v>
      </c>
      <c r="K9" s="99">
        <v>3707</v>
      </c>
      <c r="L9" s="99">
        <v>3614</v>
      </c>
      <c r="M9" s="99">
        <v>3881</v>
      </c>
      <c r="N9" s="99">
        <v>4139</v>
      </c>
      <c r="O9" s="99">
        <v>3605</v>
      </c>
      <c r="P9" s="131">
        <v>3669</v>
      </c>
      <c r="Q9" s="132"/>
      <c r="R9" s="133"/>
      <c r="S9" s="138">
        <v>3080</v>
      </c>
      <c r="T9" s="138">
        <v>3530</v>
      </c>
      <c r="U9" s="116"/>
    </row>
    <row r="10" spans="1:21" s="8" customFormat="1" ht="15" x14ac:dyDescent="0.2">
      <c r="A10" s="12"/>
      <c r="B10" s="19" t="s">
        <v>7</v>
      </c>
      <c r="C10" s="108" t="s">
        <v>6</v>
      </c>
      <c r="D10" s="108">
        <v>2950</v>
      </c>
      <c r="E10" s="108">
        <v>2795</v>
      </c>
      <c r="F10" s="108">
        <v>2653</v>
      </c>
      <c r="G10" s="104">
        <v>1542</v>
      </c>
      <c r="H10" s="104">
        <v>1271</v>
      </c>
      <c r="I10" s="105">
        <v>2302</v>
      </c>
      <c r="J10" s="105">
        <v>2254</v>
      </c>
      <c r="K10" s="105">
        <v>2415</v>
      </c>
      <c r="L10" s="105">
        <v>2375</v>
      </c>
      <c r="M10" s="105">
        <v>2499</v>
      </c>
      <c r="N10" s="105"/>
      <c r="O10" s="105"/>
      <c r="P10" s="126"/>
      <c r="Q10" s="129"/>
      <c r="R10" s="130"/>
      <c r="S10" s="137"/>
      <c r="T10" s="138">
        <v>0</v>
      </c>
      <c r="U10" s="117"/>
    </row>
    <row r="11" spans="1:21" s="8" customFormat="1" ht="15" x14ac:dyDescent="0.2">
      <c r="A11" s="12"/>
      <c r="B11" s="19" t="s">
        <v>8</v>
      </c>
      <c r="C11" s="108" t="s">
        <v>6</v>
      </c>
      <c r="D11" s="108">
        <v>414</v>
      </c>
      <c r="E11" s="108">
        <v>355</v>
      </c>
      <c r="F11" s="108">
        <v>337</v>
      </c>
      <c r="G11" s="105">
        <v>380</v>
      </c>
      <c r="H11" s="105">
        <v>276</v>
      </c>
      <c r="I11" s="105">
        <v>276</v>
      </c>
      <c r="J11" s="105">
        <v>120</v>
      </c>
      <c r="K11" s="105">
        <v>119</v>
      </c>
      <c r="L11" s="105">
        <v>104</v>
      </c>
      <c r="M11" s="105">
        <v>97</v>
      </c>
      <c r="N11" s="105">
        <v>108</v>
      </c>
      <c r="O11" s="105">
        <v>79</v>
      </c>
      <c r="P11" s="126">
        <v>56</v>
      </c>
      <c r="Q11" s="129"/>
      <c r="R11" s="130"/>
      <c r="S11" s="137">
        <v>73</v>
      </c>
      <c r="T11" s="138">
        <v>55</v>
      </c>
      <c r="U11" s="117"/>
    </row>
    <row r="12" spans="1:21" ht="15" x14ac:dyDescent="0.2">
      <c r="A12" s="11"/>
      <c r="B12" s="18"/>
      <c r="C12" s="107"/>
      <c r="D12" s="107"/>
      <c r="E12" s="107"/>
      <c r="F12" s="107"/>
      <c r="G12" s="99"/>
      <c r="H12" s="99"/>
      <c r="I12" s="99"/>
      <c r="J12" s="99"/>
      <c r="K12" s="99"/>
      <c r="L12" s="99">
        <v>0</v>
      </c>
      <c r="M12" s="99"/>
      <c r="N12" s="99"/>
      <c r="O12" s="99"/>
      <c r="P12" s="131"/>
      <c r="Q12" s="132"/>
      <c r="R12" s="133"/>
      <c r="S12" s="138"/>
      <c r="T12" s="138"/>
      <c r="U12" s="116"/>
    </row>
    <row r="13" spans="1:21" ht="15" x14ac:dyDescent="0.2">
      <c r="A13" s="11"/>
      <c r="B13" s="18" t="s">
        <v>9</v>
      </c>
      <c r="C13" s="107" t="s">
        <v>10</v>
      </c>
      <c r="D13" s="107" t="s">
        <v>11</v>
      </c>
      <c r="E13" s="107">
        <v>249</v>
      </c>
      <c r="F13" s="107">
        <v>384</v>
      </c>
      <c r="G13" s="99">
        <v>12</v>
      </c>
      <c r="H13" s="99">
        <v>2</v>
      </c>
      <c r="I13" s="99">
        <v>6</v>
      </c>
      <c r="J13" s="99"/>
      <c r="K13" s="99">
        <v>5</v>
      </c>
      <c r="L13" s="99">
        <v>0</v>
      </c>
      <c r="M13" s="99"/>
      <c r="N13" s="99"/>
      <c r="O13" s="99"/>
      <c r="P13" s="131">
        <v>8</v>
      </c>
      <c r="Q13" s="132"/>
      <c r="R13" s="133"/>
      <c r="S13" s="138">
        <v>7</v>
      </c>
      <c r="T13" s="138">
        <v>0</v>
      </c>
      <c r="U13" s="116"/>
    </row>
    <row r="14" spans="1:21" s="8" customFormat="1" ht="15" x14ac:dyDescent="0.2">
      <c r="A14" s="12"/>
      <c r="B14" s="19" t="s">
        <v>12</v>
      </c>
      <c r="C14" s="108" t="s">
        <v>10</v>
      </c>
      <c r="D14" s="108" t="s">
        <v>11</v>
      </c>
      <c r="E14" s="108">
        <v>223</v>
      </c>
      <c r="F14" s="108">
        <v>270</v>
      </c>
      <c r="G14" s="105">
        <v>0</v>
      </c>
      <c r="H14" s="105"/>
      <c r="I14" s="105">
        <v>0</v>
      </c>
      <c r="J14" s="105">
        <v>2</v>
      </c>
      <c r="K14" s="105"/>
      <c r="L14" s="105">
        <v>4</v>
      </c>
      <c r="M14" s="105">
        <v>3</v>
      </c>
      <c r="N14" s="105">
        <v>10</v>
      </c>
      <c r="O14" s="105">
        <v>6</v>
      </c>
      <c r="P14" s="126">
        <v>8</v>
      </c>
      <c r="Q14" s="129"/>
      <c r="R14" s="130"/>
      <c r="S14" s="137">
        <v>7</v>
      </c>
      <c r="T14" s="138">
        <v>11</v>
      </c>
      <c r="U14" s="117"/>
    </row>
    <row r="15" spans="1:21" ht="15" x14ac:dyDescent="0.2">
      <c r="A15" s="11"/>
      <c r="B15" s="18"/>
      <c r="C15" s="107"/>
      <c r="D15" s="107"/>
      <c r="E15" s="107"/>
      <c r="F15" s="107"/>
      <c r="G15" s="99"/>
      <c r="H15" s="99"/>
      <c r="I15" s="99"/>
      <c r="J15" s="99"/>
      <c r="K15" s="99"/>
      <c r="L15" s="99">
        <v>0</v>
      </c>
      <c r="M15" s="99"/>
      <c r="N15" s="99"/>
      <c r="O15" s="99"/>
      <c r="P15" s="131"/>
      <c r="Q15" s="132"/>
      <c r="R15" s="133"/>
      <c r="S15" s="138"/>
      <c r="T15" s="138"/>
      <c r="U15" s="116"/>
    </row>
    <row r="16" spans="1:21" ht="15" x14ac:dyDescent="0.2">
      <c r="A16" s="11"/>
      <c r="B16" s="18" t="s">
        <v>13</v>
      </c>
      <c r="C16" s="107">
        <v>31</v>
      </c>
      <c r="D16" s="107">
        <v>16</v>
      </c>
      <c r="E16" s="107">
        <v>8</v>
      </c>
      <c r="F16" s="107">
        <v>4</v>
      </c>
      <c r="G16" s="99">
        <v>2</v>
      </c>
      <c r="H16" s="99">
        <v>1</v>
      </c>
      <c r="I16" s="99">
        <v>6</v>
      </c>
      <c r="J16" s="99">
        <v>2</v>
      </c>
      <c r="K16" s="99">
        <v>0</v>
      </c>
      <c r="L16" s="99">
        <v>2</v>
      </c>
      <c r="M16" s="99">
        <v>1</v>
      </c>
      <c r="N16" s="99">
        <v>2</v>
      </c>
      <c r="O16" s="99">
        <v>0</v>
      </c>
      <c r="P16" s="126">
        <v>2</v>
      </c>
      <c r="Q16" s="129"/>
      <c r="R16" s="130"/>
      <c r="S16" s="137">
        <v>0</v>
      </c>
      <c r="T16" s="138">
        <v>0</v>
      </c>
      <c r="U16" s="116"/>
    </row>
    <row r="17" spans="1:21" ht="15" x14ac:dyDescent="0.2">
      <c r="A17" s="11"/>
      <c r="B17" s="19"/>
      <c r="C17" s="107"/>
      <c r="D17" s="107"/>
      <c r="E17" s="107"/>
      <c r="F17" s="107"/>
      <c r="G17" s="99"/>
      <c r="H17" s="99"/>
      <c r="I17" s="99"/>
      <c r="J17" s="99"/>
      <c r="K17" s="99"/>
      <c r="L17" s="99">
        <v>0</v>
      </c>
      <c r="M17" s="99"/>
      <c r="N17" s="99"/>
      <c r="O17" s="99"/>
      <c r="P17" s="131"/>
      <c r="Q17" s="132"/>
      <c r="R17" s="133"/>
      <c r="S17" s="138"/>
      <c r="T17" s="138"/>
      <c r="U17" s="116"/>
    </row>
    <row r="18" spans="1:21" ht="15" x14ac:dyDescent="0.2">
      <c r="A18" s="11"/>
      <c r="B18" s="18" t="s">
        <v>14</v>
      </c>
      <c r="C18" s="107">
        <v>11</v>
      </c>
      <c r="D18" s="107">
        <v>21</v>
      </c>
      <c r="E18" s="107">
        <v>20</v>
      </c>
      <c r="F18" s="107">
        <v>19</v>
      </c>
      <c r="G18" s="99">
        <v>15</v>
      </c>
      <c r="H18" s="99">
        <v>17</v>
      </c>
      <c r="I18" s="99">
        <v>19</v>
      </c>
      <c r="J18" s="99">
        <v>9</v>
      </c>
      <c r="K18" s="99">
        <v>14</v>
      </c>
      <c r="L18" s="99">
        <v>16</v>
      </c>
      <c r="M18" s="99">
        <v>24</v>
      </c>
      <c r="N18" s="99">
        <v>23</v>
      </c>
      <c r="O18" s="99">
        <v>21</v>
      </c>
      <c r="P18" s="126">
        <v>14</v>
      </c>
      <c r="Q18" s="129"/>
      <c r="R18" s="130"/>
      <c r="S18" s="137">
        <v>14</v>
      </c>
      <c r="T18" s="138">
        <v>12</v>
      </c>
      <c r="U18" s="116"/>
    </row>
    <row r="19" spans="1:21" ht="15" x14ac:dyDescent="0.2">
      <c r="A19" s="11"/>
      <c r="B19" s="19"/>
      <c r="C19" s="107"/>
      <c r="D19" s="107"/>
      <c r="E19" s="107"/>
      <c r="F19" s="107"/>
      <c r="G19" s="99"/>
      <c r="H19" s="99"/>
      <c r="I19" s="99"/>
      <c r="J19" s="99"/>
      <c r="K19" s="99"/>
      <c r="L19" s="99"/>
      <c r="M19" s="99"/>
      <c r="N19" s="99"/>
      <c r="O19" s="99"/>
      <c r="P19" s="131"/>
      <c r="Q19" s="132"/>
      <c r="R19" s="133"/>
      <c r="S19" s="138"/>
      <c r="T19" s="138"/>
      <c r="U19" s="116"/>
    </row>
    <row r="20" spans="1:21" ht="15" customHeight="1" x14ac:dyDescent="0.2">
      <c r="A20" s="11"/>
      <c r="B20" s="17" t="s">
        <v>15</v>
      </c>
      <c r="C20" s="106"/>
      <c r="D20" s="106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31"/>
      <c r="Q20" s="132"/>
      <c r="R20" s="133"/>
      <c r="S20" s="138"/>
      <c r="T20" s="138"/>
      <c r="U20" s="116"/>
    </row>
    <row r="21" spans="1:21" ht="15" x14ac:dyDescent="0.2">
      <c r="A21" s="11"/>
      <c r="B21" s="18" t="s">
        <v>16</v>
      </c>
      <c r="C21" s="107">
        <f>SUM(C22:C23)</f>
        <v>282</v>
      </c>
      <c r="D21" s="107">
        <f>SUM(D22:D23)</f>
        <v>323</v>
      </c>
      <c r="E21" s="107">
        <f>SUM(E22:E23)</f>
        <v>289</v>
      </c>
      <c r="F21" s="107">
        <v>255</v>
      </c>
      <c r="G21" s="106">
        <v>263</v>
      </c>
      <c r="H21" s="99"/>
      <c r="I21" s="99"/>
      <c r="J21" s="99"/>
      <c r="K21" s="99"/>
      <c r="L21" s="99"/>
      <c r="M21" s="99"/>
      <c r="N21" s="99"/>
      <c r="O21" s="99"/>
      <c r="P21" s="131"/>
      <c r="Q21" s="132"/>
      <c r="R21" s="133"/>
      <c r="S21" s="138"/>
      <c r="T21" s="138">
        <v>226</v>
      </c>
      <c r="U21" s="116"/>
    </row>
    <row r="22" spans="1:21" s="8" customFormat="1" ht="15" x14ac:dyDescent="0.2">
      <c r="A22" s="12"/>
      <c r="B22" s="19" t="s">
        <v>17</v>
      </c>
      <c r="C22" s="108">
        <v>96</v>
      </c>
      <c r="D22" s="108">
        <v>108</v>
      </c>
      <c r="E22" s="108">
        <v>93</v>
      </c>
      <c r="F22" s="108">
        <v>76</v>
      </c>
      <c r="G22" s="98">
        <v>75</v>
      </c>
      <c r="H22" s="105"/>
      <c r="I22" s="105"/>
      <c r="J22" s="105"/>
      <c r="K22" s="105"/>
      <c r="L22" s="105"/>
      <c r="M22" s="105"/>
      <c r="N22" s="105"/>
      <c r="O22" s="105"/>
      <c r="P22" s="126"/>
      <c r="Q22" s="129"/>
      <c r="R22" s="130"/>
      <c r="S22" s="137"/>
      <c r="T22" s="138">
        <v>217</v>
      </c>
      <c r="U22" s="117"/>
    </row>
    <row r="23" spans="1:21" s="8" customFormat="1" ht="15" x14ac:dyDescent="0.2">
      <c r="A23" s="12"/>
      <c r="B23" s="19" t="s">
        <v>18</v>
      </c>
      <c r="C23" s="108">
        <v>186</v>
      </c>
      <c r="D23" s="108">
        <v>215</v>
      </c>
      <c r="E23" s="108">
        <v>196</v>
      </c>
      <c r="F23" s="108">
        <v>179</v>
      </c>
      <c r="G23" s="98">
        <v>188</v>
      </c>
      <c r="H23" s="105"/>
      <c r="I23" s="105"/>
      <c r="J23" s="105"/>
      <c r="K23" s="105"/>
      <c r="L23" s="105"/>
      <c r="M23" s="105"/>
      <c r="N23" s="105"/>
      <c r="O23" s="105"/>
      <c r="P23" s="126"/>
      <c r="Q23" s="129"/>
      <c r="R23" s="130"/>
      <c r="S23" s="137"/>
      <c r="T23" s="138">
        <v>9</v>
      </c>
      <c r="U23" s="117"/>
    </row>
    <row r="24" spans="1:21" ht="15" x14ac:dyDescent="0.2">
      <c r="A24" s="11"/>
      <c r="B24" s="18"/>
      <c r="C24" s="107"/>
      <c r="D24" s="107"/>
      <c r="E24" s="107"/>
      <c r="F24" s="107"/>
      <c r="G24" s="106"/>
      <c r="H24" s="99"/>
      <c r="I24" s="99"/>
      <c r="J24" s="99"/>
      <c r="K24" s="99"/>
      <c r="L24" s="99"/>
      <c r="M24" s="99"/>
      <c r="N24" s="99"/>
      <c r="O24" s="99"/>
      <c r="P24" s="131"/>
      <c r="Q24" s="132"/>
      <c r="R24" s="133"/>
      <c r="S24" s="138"/>
      <c r="T24" s="138">
        <v>17</v>
      </c>
      <c r="U24" s="116"/>
    </row>
    <row r="25" spans="1:21" ht="15" x14ac:dyDescent="0.2">
      <c r="A25" s="11"/>
      <c r="B25" s="18" t="s">
        <v>19</v>
      </c>
      <c r="C25" s="109"/>
      <c r="D25" s="109"/>
      <c r="E25" s="109"/>
      <c r="F25" s="109"/>
      <c r="G25" s="106"/>
      <c r="H25" s="99"/>
      <c r="I25" s="99"/>
      <c r="J25" s="99"/>
      <c r="K25" s="99"/>
      <c r="L25" s="99"/>
      <c r="M25" s="99"/>
      <c r="N25" s="99"/>
      <c r="O25" s="99"/>
      <c r="P25" s="131"/>
      <c r="Q25" s="132"/>
      <c r="R25" s="133"/>
      <c r="S25" s="138"/>
      <c r="T25" s="138"/>
      <c r="U25" s="116"/>
    </row>
    <row r="26" spans="1:21" s="8" customFormat="1" ht="15" x14ac:dyDescent="0.2">
      <c r="A26" s="12"/>
      <c r="B26" s="19" t="s">
        <v>20</v>
      </c>
      <c r="C26" s="108">
        <v>265</v>
      </c>
      <c r="D26" s="108">
        <v>307</v>
      </c>
      <c r="E26" s="108">
        <v>278</v>
      </c>
      <c r="F26" s="108">
        <v>248</v>
      </c>
      <c r="G26" s="98">
        <v>246</v>
      </c>
      <c r="H26" s="105"/>
      <c r="I26" s="105"/>
      <c r="J26" s="105"/>
      <c r="K26" s="105"/>
      <c r="L26" s="105"/>
      <c r="M26" s="105"/>
      <c r="N26" s="105"/>
      <c r="O26" s="105"/>
      <c r="P26" s="126"/>
      <c r="Q26" s="129"/>
      <c r="R26" s="130"/>
      <c r="S26" s="137"/>
      <c r="T26" s="138"/>
      <c r="U26" s="117"/>
    </row>
    <row r="27" spans="1:21" s="8" customFormat="1" ht="15" x14ac:dyDescent="0.2">
      <c r="A27" s="12"/>
      <c r="B27" s="19" t="s">
        <v>21</v>
      </c>
      <c r="C27" s="108">
        <v>0</v>
      </c>
      <c r="D27" s="108">
        <v>0</v>
      </c>
      <c r="E27" s="108">
        <v>0</v>
      </c>
      <c r="F27" s="108"/>
      <c r="G27" s="98">
        <v>1</v>
      </c>
      <c r="H27" s="105"/>
      <c r="I27" s="105"/>
      <c r="J27" s="105"/>
      <c r="K27" s="105"/>
      <c r="L27" s="105"/>
      <c r="M27" s="105"/>
      <c r="N27" s="105"/>
      <c r="O27" s="105"/>
      <c r="P27" s="126"/>
      <c r="Q27" s="129"/>
      <c r="R27" s="130"/>
      <c r="S27" s="137"/>
      <c r="T27" s="138"/>
      <c r="U27" s="117"/>
    </row>
    <row r="28" spans="1:21" s="8" customFormat="1" ht="15" x14ac:dyDescent="0.2">
      <c r="A28" s="12"/>
      <c r="B28" s="19" t="s">
        <v>22</v>
      </c>
      <c r="C28" s="108">
        <v>2</v>
      </c>
      <c r="D28" s="108">
        <v>1</v>
      </c>
      <c r="E28" s="108">
        <v>1</v>
      </c>
      <c r="F28" s="108">
        <v>1</v>
      </c>
      <c r="G28" s="98"/>
      <c r="H28" s="105"/>
      <c r="I28" s="105"/>
      <c r="J28" s="105"/>
      <c r="K28" s="105"/>
      <c r="L28" s="105"/>
      <c r="M28" s="105"/>
      <c r="N28" s="105"/>
      <c r="O28" s="105"/>
      <c r="P28" s="126"/>
      <c r="Q28" s="129"/>
      <c r="R28" s="130"/>
      <c r="S28" s="137"/>
      <c r="T28" s="138"/>
      <c r="U28" s="117"/>
    </row>
    <row r="29" spans="1:21" s="8" customFormat="1" ht="15" x14ac:dyDescent="0.2">
      <c r="A29" s="12"/>
      <c r="B29" s="19" t="s">
        <v>23</v>
      </c>
      <c r="C29" s="108">
        <v>0</v>
      </c>
      <c r="D29" s="108">
        <v>3</v>
      </c>
      <c r="E29" s="108">
        <v>5</v>
      </c>
      <c r="F29" s="108">
        <v>1</v>
      </c>
      <c r="G29" s="98"/>
      <c r="H29" s="105"/>
      <c r="I29" s="105"/>
      <c r="J29" s="105"/>
      <c r="K29" s="105"/>
      <c r="L29" s="105"/>
      <c r="M29" s="105"/>
      <c r="N29" s="105"/>
      <c r="O29" s="105"/>
      <c r="P29" s="126"/>
      <c r="Q29" s="129"/>
      <c r="R29" s="130"/>
      <c r="S29" s="137"/>
      <c r="T29" s="138"/>
      <c r="U29" s="117"/>
    </row>
    <row r="30" spans="1:21" s="8" customFormat="1" ht="15" x14ac:dyDescent="0.2">
      <c r="A30" s="12"/>
      <c r="B30" s="19" t="s">
        <v>24</v>
      </c>
      <c r="C30" s="108">
        <v>17</v>
      </c>
      <c r="D30" s="108">
        <v>16</v>
      </c>
      <c r="E30" s="108">
        <v>10</v>
      </c>
      <c r="F30" s="108">
        <v>7</v>
      </c>
      <c r="G30" s="98">
        <v>16</v>
      </c>
      <c r="H30" s="105"/>
      <c r="I30" s="105"/>
      <c r="J30" s="105"/>
      <c r="K30" s="105"/>
      <c r="L30" s="105"/>
      <c r="M30" s="105"/>
      <c r="N30" s="105"/>
      <c r="O30" s="105"/>
      <c r="P30" s="126"/>
      <c r="Q30" s="129"/>
      <c r="R30" s="130"/>
      <c r="S30" s="137"/>
      <c r="T30" s="138"/>
      <c r="U30" s="117"/>
    </row>
    <row r="31" spans="1:21" s="8" customFormat="1" ht="15" x14ac:dyDescent="0.2">
      <c r="A31" s="12"/>
      <c r="B31" s="19" t="s">
        <v>23</v>
      </c>
      <c r="C31" s="108">
        <v>0</v>
      </c>
      <c r="D31" s="108">
        <v>3</v>
      </c>
      <c r="E31" s="108">
        <v>5</v>
      </c>
      <c r="F31" s="108"/>
      <c r="G31" s="98"/>
      <c r="H31" s="105"/>
      <c r="I31" s="105"/>
      <c r="J31" s="105"/>
      <c r="K31" s="105"/>
      <c r="L31" s="105"/>
      <c r="M31" s="105"/>
      <c r="N31" s="105"/>
      <c r="O31" s="105"/>
      <c r="P31" s="126"/>
      <c r="Q31" s="129"/>
      <c r="R31" s="130"/>
      <c r="S31" s="137"/>
      <c r="T31" s="138"/>
      <c r="U31" s="117"/>
    </row>
    <row r="32" spans="1:21" s="8" customFormat="1" ht="15" x14ac:dyDescent="0.2">
      <c r="A32" s="12"/>
      <c r="B32" s="19" t="s">
        <v>25</v>
      </c>
      <c r="C32" s="108">
        <v>15</v>
      </c>
      <c r="D32" s="108">
        <v>12</v>
      </c>
      <c r="E32" s="108">
        <v>5</v>
      </c>
      <c r="F32" s="108">
        <v>5</v>
      </c>
      <c r="G32" s="98"/>
      <c r="H32" s="105"/>
      <c r="I32" s="105"/>
      <c r="J32" s="105"/>
      <c r="K32" s="105"/>
      <c r="L32" s="105"/>
      <c r="M32" s="105"/>
      <c r="N32" s="105"/>
      <c r="O32" s="105"/>
      <c r="P32" s="126"/>
      <c r="Q32" s="129"/>
      <c r="R32" s="130"/>
      <c r="S32" s="137"/>
      <c r="T32" s="138"/>
      <c r="U32" s="117"/>
    </row>
    <row r="33" spans="1:21" ht="15" x14ac:dyDescent="0.2">
      <c r="A33" s="11"/>
      <c r="B33" s="18"/>
      <c r="C33" s="107"/>
      <c r="D33" s="107"/>
      <c r="E33" s="107"/>
      <c r="F33" s="107"/>
      <c r="G33" s="99"/>
      <c r="H33" s="99"/>
      <c r="I33" s="99"/>
      <c r="J33" s="99"/>
      <c r="K33" s="99"/>
      <c r="L33" s="99"/>
      <c r="M33" s="99"/>
      <c r="N33" s="99"/>
      <c r="O33" s="99"/>
      <c r="P33" s="131"/>
      <c r="Q33" s="132"/>
      <c r="R33" s="133"/>
      <c r="S33" s="138"/>
      <c r="T33" s="138"/>
      <c r="U33" s="116"/>
    </row>
    <row r="34" spans="1:21" ht="15" x14ac:dyDescent="0.2">
      <c r="A34" s="11"/>
      <c r="B34" s="18" t="s">
        <v>26</v>
      </c>
      <c r="C34" s="107"/>
      <c r="D34" s="107"/>
      <c r="E34" s="107"/>
      <c r="F34" s="107"/>
      <c r="G34" s="99"/>
      <c r="H34" s="99"/>
      <c r="I34" s="99"/>
      <c r="J34" s="99"/>
      <c r="K34" s="99"/>
      <c r="L34" s="99"/>
      <c r="M34" s="99"/>
      <c r="N34" s="99"/>
      <c r="O34" s="99"/>
      <c r="P34" s="131"/>
      <c r="Q34" s="132"/>
      <c r="R34" s="133"/>
      <c r="S34" s="138"/>
      <c r="T34" s="138">
        <v>0</v>
      </c>
      <c r="U34" s="116"/>
    </row>
    <row r="35" spans="1:21" s="8" customFormat="1" ht="15" x14ac:dyDescent="0.2">
      <c r="A35" s="12"/>
      <c r="B35" s="19" t="s">
        <v>27</v>
      </c>
      <c r="C35" s="108">
        <v>803</v>
      </c>
      <c r="D35" s="108">
        <v>566</v>
      </c>
      <c r="E35" s="108">
        <v>673</v>
      </c>
      <c r="F35" s="108">
        <v>792</v>
      </c>
      <c r="G35" s="104">
        <v>721</v>
      </c>
      <c r="H35" s="105">
        <v>682</v>
      </c>
      <c r="I35" s="105"/>
      <c r="J35" s="105">
        <v>890</v>
      </c>
      <c r="K35" s="105">
        <v>945</v>
      </c>
      <c r="L35" s="105">
        <v>504</v>
      </c>
      <c r="M35" s="105">
        <v>454</v>
      </c>
      <c r="N35" s="105">
        <v>252</v>
      </c>
      <c r="O35" s="105">
        <v>269</v>
      </c>
      <c r="P35" s="126">
        <v>307</v>
      </c>
      <c r="Q35" s="129"/>
      <c r="R35" s="130"/>
      <c r="S35" s="137">
        <v>379</v>
      </c>
      <c r="T35" s="138">
        <v>226</v>
      </c>
      <c r="U35" s="117"/>
    </row>
    <row r="36" spans="1:21" s="8" customFormat="1" ht="15" x14ac:dyDescent="0.2">
      <c r="A36" s="12"/>
      <c r="B36" s="19" t="s">
        <v>28</v>
      </c>
      <c r="C36" s="108">
        <v>722</v>
      </c>
      <c r="D36" s="108">
        <v>498</v>
      </c>
      <c r="E36" s="108">
        <v>704</v>
      </c>
      <c r="F36" s="108">
        <v>747</v>
      </c>
      <c r="G36" s="105">
        <v>680</v>
      </c>
      <c r="H36" s="105">
        <v>680</v>
      </c>
      <c r="I36" s="105">
        <v>605</v>
      </c>
      <c r="J36" s="105"/>
      <c r="K36" s="105">
        <v>812</v>
      </c>
      <c r="L36" s="105">
        <v>215</v>
      </c>
      <c r="M36" s="105">
        <v>445</v>
      </c>
      <c r="N36" s="105">
        <v>244</v>
      </c>
      <c r="O36" s="105">
        <v>264</v>
      </c>
      <c r="P36" s="126">
        <v>303</v>
      </c>
      <c r="Q36" s="129"/>
      <c r="R36" s="130"/>
      <c r="S36" s="137">
        <v>377</v>
      </c>
      <c r="T36" s="138">
        <v>217</v>
      </c>
      <c r="U36" s="117"/>
    </row>
    <row r="37" spans="1:21" s="8" customFormat="1" ht="15" x14ac:dyDescent="0.2">
      <c r="A37" s="12"/>
      <c r="B37" s="19" t="s">
        <v>29</v>
      </c>
      <c r="C37" s="108">
        <v>31</v>
      </c>
      <c r="D37" s="108">
        <v>67</v>
      </c>
      <c r="E37" s="108">
        <v>39</v>
      </c>
      <c r="F37" s="108">
        <v>48</v>
      </c>
      <c r="G37" s="105">
        <v>41</v>
      </c>
      <c r="H37" s="105">
        <v>10</v>
      </c>
      <c r="I37" s="105"/>
      <c r="J37" s="105">
        <v>250</v>
      </c>
      <c r="K37" s="105">
        <v>133</v>
      </c>
      <c r="L37" s="105">
        <v>289</v>
      </c>
      <c r="M37" s="105">
        <v>9</v>
      </c>
      <c r="N37" s="105">
        <v>8</v>
      </c>
      <c r="O37" s="105">
        <v>5</v>
      </c>
      <c r="P37" s="126">
        <v>4</v>
      </c>
      <c r="Q37" s="129"/>
      <c r="R37" s="130"/>
      <c r="S37" s="137">
        <v>2</v>
      </c>
      <c r="T37" s="138">
        <v>9</v>
      </c>
      <c r="U37" s="117"/>
    </row>
    <row r="38" spans="1:21" ht="15" x14ac:dyDescent="0.2">
      <c r="A38" s="11"/>
      <c r="B38" s="18"/>
      <c r="C38" s="107"/>
      <c r="D38" s="107"/>
      <c r="E38" s="107"/>
      <c r="F38" s="107"/>
      <c r="G38" s="99"/>
      <c r="H38" s="99"/>
      <c r="I38" s="99"/>
      <c r="J38" s="99"/>
      <c r="K38" s="99"/>
      <c r="L38" s="99"/>
      <c r="M38" s="99"/>
      <c r="N38" s="99"/>
      <c r="O38" s="99"/>
      <c r="P38" s="131"/>
      <c r="Q38" s="132"/>
      <c r="R38" s="133"/>
      <c r="S38" s="138"/>
      <c r="T38" s="138"/>
      <c r="U38" s="116"/>
    </row>
    <row r="39" spans="1:21" ht="15" x14ac:dyDescent="0.2">
      <c r="A39" s="11"/>
      <c r="B39" s="18" t="s">
        <v>30</v>
      </c>
      <c r="C39" s="107">
        <v>512</v>
      </c>
      <c r="D39" s="107">
        <v>232</v>
      </c>
      <c r="E39" s="107">
        <v>241</v>
      </c>
      <c r="F39" s="107">
        <v>158</v>
      </c>
      <c r="G39" s="99">
        <v>145</v>
      </c>
      <c r="H39" s="99">
        <v>168</v>
      </c>
      <c r="I39" s="106">
        <v>151</v>
      </c>
      <c r="J39" s="99">
        <v>174</v>
      </c>
      <c r="K39" s="99">
        <v>101</v>
      </c>
      <c r="L39" s="99">
        <v>92</v>
      </c>
      <c r="M39" s="99">
        <v>65</v>
      </c>
      <c r="N39" s="99">
        <v>50</v>
      </c>
      <c r="O39" s="99">
        <v>49</v>
      </c>
      <c r="P39" s="131">
        <v>35</v>
      </c>
      <c r="Q39" s="132"/>
      <c r="R39" s="133"/>
      <c r="S39" s="138">
        <v>15</v>
      </c>
      <c r="T39" s="138">
        <v>17</v>
      </c>
      <c r="U39" s="116"/>
    </row>
    <row r="40" spans="1:21" ht="15" x14ac:dyDescent="0.2">
      <c r="A40" s="11"/>
      <c r="B40" s="18"/>
      <c r="C40" s="107"/>
      <c r="D40" s="107"/>
      <c r="E40" s="107"/>
      <c r="F40" s="107"/>
      <c r="G40" s="99"/>
      <c r="H40" s="99"/>
      <c r="I40" s="99"/>
      <c r="J40" s="99"/>
      <c r="K40" s="99"/>
      <c r="L40" s="99"/>
      <c r="M40" s="99"/>
      <c r="N40" s="99"/>
      <c r="O40" s="99"/>
      <c r="P40" s="131"/>
      <c r="Q40" s="132"/>
      <c r="R40" s="133"/>
      <c r="S40" s="138"/>
      <c r="T40" s="138"/>
      <c r="U40" s="116"/>
    </row>
    <row r="41" spans="1:21" ht="15" customHeight="1" x14ac:dyDescent="0.2">
      <c r="A41" s="11"/>
      <c r="B41" s="17" t="s">
        <v>31</v>
      </c>
      <c r="C41" s="106"/>
      <c r="D41" s="10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131"/>
      <c r="Q41" s="132"/>
      <c r="R41" s="133"/>
      <c r="S41" s="138"/>
      <c r="T41" s="138">
        <v>0</v>
      </c>
      <c r="U41" s="116"/>
    </row>
    <row r="42" spans="1:21" ht="15" x14ac:dyDescent="0.2">
      <c r="A42" s="11"/>
      <c r="B42" s="18" t="s">
        <v>32</v>
      </c>
      <c r="C42" s="107">
        <v>1094</v>
      </c>
      <c r="D42" s="107">
        <v>1069</v>
      </c>
      <c r="E42" s="107">
        <v>1080</v>
      </c>
      <c r="F42" s="107">
        <v>971</v>
      </c>
      <c r="G42" s="103">
        <v>1081</v>
      </c>
      <c r="H42" s="103">
        <v>1097</v>
      </c>
      <c r="I42" s="99">
        <v>866</v>
      </c>
      <c r="J42" s="99">
        <v>921</v>
      </c>
      <c r="K42" s="99">
        <v>929</v>
      </c>
      <c r="L42" s="99">
        <v>726</v>
      </c>
      <c r="M42" s="99">
        <v>699</v>
      </c>
      <c r="N42" s="99">
        <v>738</v>
      </c>
      <c r="O42" s="99">
        <v>700</v>
      </c>
      <c r="P42" s="131">
        <v>610</v>
      </c>
      <c r="Q42" s="132"/>
      <c r="R42" s="133"/>
      <c r="S42" s="138">
        <v>468</v>
      </c>
      <c r="T42" s="138">
        <v>502</v>
      </c>
      <c r="U42" s="116"/>
    </row>
    <row r="43" spans="1:21" s="8" customFormat="1" ht="15" x14ac:dyDescent="0.2">
      <c r="A43" s="12"/>
      <c r="B43" s="19" t="s">
        <v>33</v>
      </c>
      <c r="C43" s="108">
        <v>17</v>
      </c>
      <c r="D43" s="108">
        <v>11</v>
      </c>
      <c r="E43" s="108">
        <v>13</v>
      </c>
      <c r="F43" s="108">
        <v>12</v>
      </c>
      <c r="G43" s="105">
        <v>19</v>
      </c>
      <c r="H43" s="105">
        <v>14</v>
      </c>
      <c r="I43" s="105">
        <v>12</v>
      </c>
      <c r="J43" s="105">
        <v>7</v>
      </c>
      <c r="K43" s="105">
        <v>24</v>
      </c>
      <c r="L43" s="105">
        <v>17</v>
      </c>
      <c r="M43" s="105">
        <v>21</v>
      </c>
      <c r="N43" s="105">
        <v>33</v>
      </c>
      <c r="O43" s="105">
        <v>35</v>
      </c>
      <c r="P43" s="126">
        <v>22</v>
      </c>
      <c r="Q43" s="129"/>
      <c r="R43" s="130"/>
      <c r="S43" s="137">
        <v>19</v>
      </c>
      <c r="T43" s="138">
        <v>35</v>
      </c>
      <c r="U43" s="117"/>
    </row>
    <row r="44" spans="1:21" s="8" customFormat="1" ht="22.5" x14ac:dyDescent="0.2">
      <c r="A44" s="12"/>
      <c r="B44" s="19" t="s">
        <v>34</v>
      </c>
      <c r="C44" s="108">
        <v>5</v>
      </c>
      <c r="D44" s="108">
        <v>7</v>
      </c>
      <c r="E44" s="108">
        <v>16</v>
      </c>
      <c r="F44" s="108">
        <v>23</v>
      </c>
      <c r="G44" s="105">
        <v>17</v>
      </c>
      <c r="H44" s="105">
        <v>5</v>
      </c>
      <c r="I44" s="105">
        <v>9</v>
      </c>
      <c r="J44" s="105">
        <v>7</v>
      </c>
      <c r="K44" s="105">
        <v>4</v>
      </c>
      <c r="L44" s="105">
        <v>3</v>
      </c>
      <c r="M44" s="105">
        <v>7</v>
      </c>
      <c r="N44" s="105">
        <v>6</v>
      </c>
      <c r="O44" s="105">
        <v>4</v>
      </c>
      <c r="P44" s="126">
        <v>4</v>
      </c>
      <c r="Q44" s="129"/>
      <c r="R44" s="130"/>
      <c r="S44" s="137">
        <v>1</v>
      </c>
      <c r="T44" s="138">
        <v>4</v>
      </c>
      <c r="U44" s="117"/>
    </row>
    <row r="45" spans="1:21" s="8" customFormat="1" ht="15" x14ac:dyDescent="0.2">
      <c r="A45" s="12"/>
      <c r="B45" s="19" t="s">
        <v>35</v>
      </c>
      <c r="C45" s="108">
        <v>8</v>
      </c>
      <c r="D45" s="108">
        <v>0</v>
      </c>
      <c r="E45" s="108">
        <v>1</v>
      </c>
      <c r="F45" s="108">
        <v>0</v>
      </c>
      <c r="G45" s="105">
        <v>2</v>
      </c>
      <c r="H45" s="105">
        <v>4</v>
      </c>
      <c r="I45" s="105">
        <v>1</v>
      </c>
      <c r="J45" s="105">
        <v>0</v>
      </c>
      <c r="K45" s="105">
        <v>1</v>
      </c>
      <c r="L45" s="105">
        <v>0</v>
      </c>
      <c r="M45" s="105">
        <v>1</v>
      </c>
      <c r="N45" s="105">
        <v>0</v>
      </c>
      <c r="O45" s="105">
        <v>0</v>
      </c>
      <c r="P45" s="126">
        <v>0</v>
      </c>
      <c r="Q45" s="129"/>
      <c r="R45" s="130"/>
      <c r="S45" s="137">
        <v>0</v>
      </c>
      <c r="T45" s="138">
        <v>0</v>
      </c>
      <c r="U45" s="117"/>
    </row>
    <row r="46" spans="1:21" s="8" customFormat="1" ht="15" x14ac:dyDescent="0.2">
      <c r="A46" s="12"/>
      <c r="B46" s="19" t="s">
        <v>36</v>
      </c>
      <c r="C46" s="108">
        <v>1</v>
      </c>
      <c r="D46" s="108">
        <v>10</v>
      </c>
      <c r="E46" s="108">
        <v>1</v>
      </c>
      <c r="F46" s="108">
        <v>13</v>
      </c>
      <c r="G46" s="105">
        <v>2</v>
      </c>
      <c r="H46" s="105">
        <v>2</v>
      </c>
      <c r="I46" s="105">
        <v>5</v>
      </c>
      <c r="J46" s="105">
        <v>10</v>
      </c>
      <c r="K46" s="105">
        <v>10</v>
      </c>
      <c r="L46" s="105">
        <v>4</v>
      </c>
      <c r="M46" s="105">
        <v>2</v>
      </c>
      <c r="N46" s="105">
        <v>6</v>
      </c>
      <c r="O46" s="105">
        <v>4</v>
      </c>
      <c r="P46" s="126">
        <v>19</v>
      </c>
      <c r="Q46" s="129"/>
      <c r="R46" s="130"/>
      <c r="S46" s="137">
        <v>3</v>
      </c>
      <c r="T46" s="138">
        <v>7</v>
      </c>
      <c r="U46" s="117"/>
    </row>
    <row r="47" spans="1:21" s="8" customFormat="1" ht="22.5" x14ac:dyDescent="0.2">
      <c r="A47" s="12"/>
      <c r="B47" s="19" t="s">
        <v>37</v>
      </c>
      <c r="C47" s="108">
        <v>5</v>
      </c>
      <c r="D47" s="108">
        <v>13</v>
      </c>
      <c r="E47" s="108">
        <v>9</v>
      </c>
      <c r="F47" s="108">
        <v>8</v>
      </c>
      <c r="G47" s="105">
        <v>7</v>
      </c>
      <c r="H47" s="105">
        <v>15</v>
      </c>
      <c r="I47" s="105">
        <v>11</v>
      </c>
      <c r="J47" s="105">
        <v>15</v>
      </c>
      <c r="K47" s="105">
        <v>9</v>
      </c>
      <c r="L47" s="105">
        <v>10</v>
      </c>
      <c r="M47" s="105">
        <v>11</v>
      </c>
      <c r="N47" s="105">
        <v>6</v>
      </c>
      <c r="O47" s="105">
        <v>2</v>
      </c>
      <c r="P47" s="126">
        <v>8</v>
      </c>
      <c r="Q47" s="129"/>
      <c r="R47" s="130"/>
      <c r="S47" s="137">
        <v>3</v>
      </c>
      <c r="T47" s="138">
        <v>9</v>
      </c>
      <c r="U47" s="117"/>
    </row>
    <row r="48" spans="1:21" s="8" customFormat="1" ht="15" x14ac:dyDescent="0.2">
      <c r="A48" s="12"/>
      <c r="B48" s="19" t="s">
        <v>38</v>
      </c>
      <c r="C48" s="108">
        <v>0</v>
      </c>
      <c r="D48" s="108">
        <v>0</v>
      </c>
      <c r="E48" s="108">
        <v>0</v>
      </c>
      <c r="F48" s="108">
        <v>0</v>
      </c>
      <c r="G48" s="105"/>
      <c r="H48" s="105" t="s">
        <v>147</v>
      </c>
      <c r="I48" s="98" t="s">
        <v>122</v>
      </c>
      <c r="J48" s="105">
        <v>0</v>
      </c>
      <c r="K48" s="105">
        <v>1</v>
      </c>
      <c r="L48" s="105">
        <v>0</v>
      </c>
      <c r="M48" s="105">
        <v>0</v>
      </c>
      <c r="N48" s="105">
        <v>0</v>
      </c>
      <c r="O48" s="105">
        <v>0</v>
      </c>
      <c r="P48" s="126">
        <v>0</v>
      </c>
      <c r="Q48" s="129"/>
      <c r="R48" s="130"/>
      <c r="S48" s="137">
        <v>0</v>
      </c>
      <c r="T48" s="138">
        <v>0</v>
      </c>
      <c r="U48" s="117"/>
    </row>
    <row r="49" spans="1:21" s="8" customFormat="1" ht="15" x14ac:dyDescent="0.2">
      <c r="A49" s="12"/>
      <c r="B49" s="19" t="s">
        <v>39</v>
      </c>
      <c r="C49" s="108">
        <v>0</v>
      </c>
      <c r="D49" s="108">
        <v>1</v>
      </c>
      <c r="E49" s="108">
        <v>0</v>
      </c>
      <c r="F49" s="108">
        <v>0</v>
      </c>
      <c r="G49" s="105"/>
      <c r="H49" s="105">
        <v>1</v>
      </c>
      <c r="I49" s="105">
        <v>1</v>
      </c>
      <c r="J49" s="105">
        <v>1</v>
      </c>
      <c r="K49" s="105">
        <v>0</v>
      </c>
      <c r="L49" s="105">
        <v>0</v>
      </c>
      <c r="M49" s="105">
        <v>1</v>
      </c>
      <c r="N49" s="105">
        <v>0</v>
      </c>
      <c r="O49" s="105">
        <v>0</v>
      </c>
      <c r="P49" s="126">
        <v>0</v>
      </c>
      <c r="Q49" s="129"/>
      <c r="R49" s="130"/>
      <c r="S49" s="137">
        <v>1</v>
      </c>
      <c r="T49" s="138">
        <v>1</v>
      </c>
      <c r="U49" s="117"/>
    </row>
    <row r="50" spans="1:21" s="8" customFormat="1" ht="22.5" x14ac:dyDescent="0.2">
      <c r="A50" s="12"/>
      <c r="B50" s="19" t="s">
        <v>40</v>
      </c>
      <c r="C50" s="108">
        <v>42</v>
      </c>
      <c r="D50" s="108">
        <v>14</v>
      </c>
      <c r="E50" s="108">
        <v>15</v>
      </c>
      <c r="F50" s="108">
        <v>28</v>
      </c>
      <c r="G50" s="105">
        <v>24</v>
      </c>
      <c r="H50" s="105">
        <v>27</v>
      </c>
      <c r="I50" s="105">
        <v>15</v>
      </c>
      <c r="J50" s="105">
        <v>26</v>
      </c>
      <c r="K50" s="105">
        <v>23</v>
      </c>
      <c r="L50" s="105">
        <v>25</v>
      </c>
      <c r="M50" s="105">
        <v>28</v>
      </c>
      <c r="N50" s="105">
        <v>24</v>
      </c>
      <c r="O50" s="105">
        <v>25</v>
      </c>
      <c r="P50" s="126">
        <v>26</v>
      </c>
      <c r="Q50" s="129"/>
      <c r="R50" s="130"/>
      <c r="S50" s="137">
        <v>53</v>
      </c>
      <c r="T50" s="138">
        <v>33</v>
      </c>
      <c r="U50" s="117"/>
    </row>
    <row r="51" spans="1:21" s="8" customFormat="1" ht="22.5" x14ac:dyDescent="0.2">
      <c r="A51" s="12"/>
      <c r="B51" s="19" t="s">
        <v>41</v>
      </c>
      <c r="C51" s="108">
        <v>76</v>
      </c>
      <c r="D51" s="108">
        <v>83</v>
      </c>
      <c r="E51" s="108">
        <v>86</v>
      </c>
      <c r="F51" s="108">
        <v>71</v>
      </c>
      <c r="G51" s="105">
        <v>116</v>
      </c>
      <c r="H51" s="105">
        <v>93</v>
      </c>
      <c r="I51" s="105">
        <v>79</v>
      </c>
      <c r="J51" s="105">
        <v>91</v>
      </c>
      <c r="K51" s="105">
        <v>82</v>
      </c>
      <c r="L51" s="105">
        <v>97</v>
      </c>
      <c r="M51" s="105">
        <v>81</v>
      </c>
      <c r="N51" s="105">
        <v>94</v>
      </c>
      <c r="O51" s="105">
        <v>90</v>
      </c>
      <c r="P51" s="126">
        <v>101</v>
      </c>
      <c r="Q51" s="129"/>
      <c r="R51" s="130"/>
      <c r="S51" s="137">
        <v>83</v>
      </c>
      <c r="T51" s="138">
        <v>68</v>
      </c>
      <c r="U51" s="117"/>
    </row>
    <row r="52" spans="1:21" s="8" customFormat="1" ht="15" x14ac:dyDescent="0.2">
      <c r="A52" s="12"/>
      <c r="B52" s="19" t="s">
        <v>42</v>
      </c>
      <c r="C52" s="108">
        <v>1</v>
      </c>
      <c r="D52" s="108">
        <v>0</v>
      </c>
      <c r="E52" s="108">
        <v>1</v>
      </c>
      <c r="F52" s="108">
        <v>3</v>
      </c>
      <c r="G52" s="105"/>
      <c r="H52" s="105" t="s">
        <v>147</v>
      </c>
      <c r="I52" s="105">
        <v>1</v>
      </c>
      <c r="J52" s="105">
        <v>2</v>
      </c>
      <c r="K52" s="105">
        <v>1</v>
      </c>
      <c r="L52" s="105">
        <v>1</v>
      </c>
      <c r="M52" s="105">
        <v>0</v>
      </c>
      <c r="N52" s="105">
        <v>1</v>
      </c>
      <c r="O52" s="105">
        <v>2</v>
      </c>
      <c r="P52" s="126">
        <v>0</v>
      </c>
      <c r="Q52" s="129"/>
      <c r="R52" s="130"/>
      <c r="S52" s="137">
        <v>4</v>
      </c>
      <c r="T52" s="138">
        <v>0</v>
      </c>
      <c r="U52" s="117"/>
    </row>
    <row r="53" spans="1:21" s="8" customFormat="1" ht="15" x14ac:dyDescent="0.2">
      <c r="A53" s="12"/>
      <c r="B53" s="19" t="s">
        <v>43</v>
      </c>
      <c r="C53" s="108">
        <v>29</v>
      </c>
      <c r="D53" s="108">
        <v>36</v>
      </c>
      <c r="E53" s="108">
        <v>63</v>
      </c>
      <c r="F53" s="108">
        <v>42</v>
      </c>
      <c r="G53" s="105">
        <v>39</v>
      </c>
      <c r="H53" s="105">
        <v>28</v>
      </c>
      <c r="I53" s="105">
        <v>36</v>
      </c>
      <c r="J53" s="105">
        <v>34</v>
      </c>
      <c r="K53" s="105">
        <v>73</v>
      </c>
      <c r="L53" s="105">
        <v>41</v>
      </c>
      <c r="M53" s="105">
        <v>43</v>
      </c>
      <c r="N53" s="105">
        <v>55</v>
      </c>
      <c r="O53" s="105">
        <v>39</v>
      </c>
      <c r="P53" s="126">
        <v>39</v>
      </c>
      <c r="Q53" s="129"/>
      <c r="R53" s="130"/>
      <c r="S53" s="137">
        <v>36</v>
      </c>
      <c r="T53" s="138">
        <v>44</v>
      </c>
      <c r="U53" s="117"/>
    </row>
    <row r="54" spans="1:21" s="8" customFormat="1" ht="15" x14ac:dyDescent="0.2">
      <c r="A54" s="12"/>
      <c r="B54" s="19" t="s">
        <v>44</v>
      </c>
      <c r="C54" s="108">
        <v>97</v>
      </c>
      <c r="D54" s="108">
        <v>106</v>
      </c>
      <c r="E54" s="108">
        <v>108</v>
      </c>
      <c r="F54" s="108">
        <v>101</v>
      </c>
      <c r="G54" s="105">
        <v>90</v>
      </c>
      <c r="H54" s="105">
        <v>94</v>
      </c>
      <c r="I54" s="105">
        <v>56</v>
      </c>
      <c r="J54" s="105">
        <v>69</v>
      </c>
      <c r="K54" s="105">
        <v>101</v>
      </c>
      <c r="L54" s="105">
        <v>49</v>
      </c>
      <c r="M54" s="105">
        <v>40</v>
      </c>
      <c r="N54" s="105">
        <v>59</v>
      </c>
      <c r="O54" s="105">
        <v>39</v>
      </c>
      <c r="P54" s="126">
        <v>42</v>
      </c>
      <c r="Q54" s="129"/>
      <c r="R54" s="130"/>
      <c r="S54" s="137">
        <v>27</v>
      </c>
      <c r="T54" s="138">
        <v>24</v>
      </c>
      <c r="U54" s="117"/>
    </row>
    <row r="55" spans="1:21" s="8" customFormat="1" ht="15" x14ac:dyDescent="0.2">
      <c r="A55" s="12"/>
      <c r="B55" s="19" t="s">
        <v>45</v>
      </c>
      <c r="C55" s="108">
        <v>368</v>
      </c>
      <c r="D55" s="108">
        <v>335</v>
      </c>
      <c r="E55" s="108">
        <v>334</v>
      </c>
      <c r="F55" s="108">
        <v>298</v>
      </c>
      <c r="G55" s="105">
        <v>327</v>
      </c>
      <c r="H55" s="105">
        <v>332</v>
      </c>
      <c r="I55" s="105">
        <v>250</v>
      </c>
      <c r="J55" s="105">
        <v>256</v>
      </c>
      <c r="K55" s="105">
        <v>269</v>
      </c>
      <c r="L55" s="105">
        <v>190</v>
      </c>
      <c r="M55" s="105">
        <v>192</v>
      </c>
      <c r="N55" s="105">
        <v>210</v>
      </c>
      <c r="O55" s="105">
        <v>199</v>
      </c>
      <c r="P55" s="126">
        <v>155</v>
      </c>
      <c r="Q55" s="129"/>
      <c r="R55" s="130"/>
      <c r="S55" s="137">
        <v>105</v>
      </c>
      <c r="T55" s="138">
        <v>124</v>
      </c>
      <c r="U55" s="117"/>
    </row>
    <row r="56" spans="1:21" s="8" customFormat="1" ht="12.75" customHeight="1" x14ac:dyDescent="0.2">
      <c r="A56" s="12"/>
      <c r="B56" s="19" t="s">
        <v>46</v>
      </c>
      <c r="C56" s="108">
        <v>18</v>
      </c>
      <c r="D56" s="108">
        <v>4</v>
      </c>
      <c r="E56" s="108">
        <v>9</v>
      </c>
      <c r="F56" s="108">
        <v>20</v>
      </c>
      <c r="G56" s="105">
        <v>11</v>
      </c>
      <c r="H56" s="105">
        <v>13</v>
      </c>
      <c r="I56" s="105">
        <v>14</v>
      </c>
      <c r="J56" s="105">
        <v>35</v>
      </c>
      <c r="K56" s="105">
        <v>28</v>
      </c>
      <c r="L56" s="105">
        <v>16</v>
      </c>
      <c r="M56" s="105">
        <v>15</v>
      </c>
      <c r="N56" s="105">
        <v>16</v>
      </c>
      <c r="O56" s="105">
        <v>16</v>
      </c>
      <c r="P56" s="126">
        <v>10</v>
      </c>
      <c r="Q56" s="129"/>
      <c r="R56" s="130"/>
      <c r="S56" s="137">
        <v>27</v>
      </c>
      <c r="T56" s="138">
        <v>24</v>
      </c>
      <c r="U56" s="117"/>
    </row>
    <row r="57" spans="1:21" s="8" customFormat="1" ht="15" x14ac:dyDescent="0.2">
      <c r="A57" s="12"/>
      <c r="B57" s="19" t="s">
        <v>47</v>
      </c>
      <c r="C57" s="108">
        <v>379</v>
      </c>
      <c r="D57" s="108">
        <v>369</v>
      </c>
      <c r="E57" s="108">
        <v>349</v>
      </c>
      <c r="F57" s="108">
        <v>275</v>
      </c>
      <c r="G57" s="105">
        <v>360</v>
      </c>
      <c r="H57" s="105">
        <v>390</v>
      </c>
      <c r="I57" s="105">
        <v>322</v>
      </c>
      <c r="J57" s="105">
        <v>321</v>
      </c>
      <c r="K57" s="105">
        <v>250</v>
      </c>
      <c r="L57" s="105">
        <v>242</v>
      </c>
      <c r="M57" s="105">
        <v>225</v>
      </c>
      <c r="N57" s="105">
        <v>180</v>
      </c>
      <c r="O57" s="105">
        <v>208</v>
      </c>
      <c r="P57" s="126">
        <v>161</v>
      </c>
      <c r="Q57" s="129"/>
      <c r="R57" s="130"/>
      <c r="S57" s="137">
        <v>98</v>
      </c>
      <c r="T57" s="138">
        <v>109</v>
      </c>
      <c r="U57" s="117"/>
    </row>
    <row r="58" spans="1:21" s="8" customFormat="1" ht="15" x14ac:dyDescent="0.2">
      <c r="A58" s="12"/>
      <c r="B58" s="19" t="s">
        <v>48</v>
      </c>
      <c r="C58" s="108">
        <v>47</v>
      </c>
      <c r="D58" s="108">
        <v>77</v>
      </c>
      <c r="E58" s="108">
        <v>71</v>
      </c>
      <c r="F58" s="108">
        <v>78</v>
      </c>
      <c r="G58" s="105">
        <v>65</v>
      </c>
      <c r="H58" s="105">
        <v>71</v>
      </c>
      <c r="I58" s="105">
        <v>54</v>
      </c>
      <c r="J58" s="105">
        <v>45</v>
      </c>
      <c r="K58" s="105">
        <v>51</v>
      </c>
      <c r="L58" s="105">
        <v>31</v>
      </c>
      <c r="M58" s="105">
        <v>30</v>
      </c>
      <c r="N58" s="105">
        <v>47</v>
      </c>
      <c r="O58" s="105">
        <v>37</v>
      </c>
      <c r="P58" s="126">
        <v>23</v>
      </c>
      <c r="Q58" s="129"/>
      <c r="R58" s="130"/>
      <c r="S58" s="137">
        <v>7</v>
      </c>
      <c r="T58" s="138">
        <v>20</v>
      </c>
      <c r="U58" s="117"/>
    </row>
    <row r="59" spans="1:21" s="8" customFormat="1" ht="22.5" x14ac:dyDescent="0.2">
      <c r="A59" s="12"/>
      <c r="B59" s="19" t="s">
        <v>49</v>
      </c>
      <c r="C59" s="108">
        <v>1</v>
      </c>
      <c r="D59" s="108">
        <v>0</v>
      </c>
      <c r="E59" s="108">
        <v>4</v>
      </c>
      <c r="F59" s="108">
        <v>3</v>
      </c>
      <c r="G59" s="105">
        <v>2</v>
      </c>
      <c r="H59" s="105">
        <v>1</v>
      </c>
      <c r="I59" s="105">
        <v>0</v>
      </c>
      <c r="J59" s="105">
        <v>2</v>
      </c>
      <c r="K59" s="105">
        <v>2</v>
      </c>
      <c r="L59" s="105">
        <v>0</v>
      </c>
      <c r="M59" s="105">
        <v>2</v>
      </c>
      <c r="N59" s="105">
        <v>1</v>
      </c>
      <c r="O59" s="105">
        <v>0</v>
      </c>
      <c r="P59" s="126">
        <v>0</v>
      </c>
      <c r="Q59" s="129"/>
      <c r="R59" s="130"/>
      <c r="S59" s="137">
        <v>1</v>
      </c>
      <c r="T59" s="138">
        <v>0</v>
      </c>
      <c r="U59" s="117"/>
    </row>
    <row r="60" spans="1:21" ht="15" x14ac:dyDescent="0.2">
      <c r="A60" s="11"/>
      <c r="B60" s="18"/>
      <c r="C60" s="107"/>
      <c r="D60" s="107"/>
      <c r="E60" s="107"/>
      <c r="F60" s="107"/>
      <c r="G60" s="99"/>
      <c r="H60" s="99"/>
      <c r="I60" s="99"/>
      <c r="J60" s="99"/>
      <c r="K60" s="99"/>
      <c r="L60" s="99"/>
      <c r="M60" s="99"/>
      <c r="N60" s="99"/>
      <c r="O60" s="99"/>
      <c r="P60" s="131"/>
      <c r="Q60" s="132"/>
      <c r="R60" s="133"/>
      <c r="S60" s="138"/>
      <c r="T60" s="138"/>
      <c r="U60" s="116"/>
    </row>
    <row r="61" spans="1:21" ht="15" customHeight="1" x14ac:dyDescent="0.2">
      <c r="A61" s="11"/>
      <c r="B61" s="17" t="s">
        <v>50</v>
      </c>
      <c r="C61" s="106"/>
      <c r="D61" s="106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31"/>
      <c r="Q61" s="132"/>
      <c r="R61" s="133"/>
      <c r="S61" s="138"/>
      <c r="T61" s="138"/>
      <c r="U61" s="116"/>
    </row>
    <row r="62" spans="1:21" ht="15" x14ac:dyDescent="0.2">
      <c r="A62" s="11"/>
      <c r="B62" s="18" t="s">
        <v>51</v>
      </c>
      <c r="C62" s="99">
        <v>246</v>
      </c>
      <c r="D62" s="99">
        <v>255</v>
      </c>
      <c r="E62" s="99">
        <v>228</v>
      </c>
      <c r="F62" s="99">
        <v>235</v>
      </c>
      <c r="G62" s="106">
        <v>207</v>
      </c>
      <c r="H62" s="99"/>
      <c r="I62" s="99"/>
      <c r="J62" s="99"/>
      <c r="K62" s="99"/>
      <c r="L62" s="99"/>
      <c r="M62" s="99"/>
      <c r="N62" s="99"/>
      <c r="O62" s="99"/>
      <c r="P62" s="131">
        <v>0</v>
      </c>
      <c r="Q62" s="132"/>
      <c r="R62" s="133"/>
      <c r="S62" s="138"/>
      <c r="T62" s="138"/>
      <c r="U62" s="116"/>
    </row>
    <row r="63" spans="1:21" s="8" customFormat="1" ht="15" x14ac:dyDescent="0.2">
      <c r="A63" s="12"/>
      <c r="B63" s="19" t="s">
        <v>52</v>
      </c>
      <c r="C63" s="108">
        <v>12</v>
      </c>
      <c r="D63" s="108">
        <v>22</v>
      </c>
      <c r="E63" s="108">
        <v>11</v>
      </c>
      <c r="F63" s="108">
        <v>18</v>
      </c>
      <c r="G63" s="98">
        <v>16</v>
      </c>
      <c r="H63" s="105"/>
      <c r="I63" s="105"/>
      <c r="J63" s="105"/>
      <c r="K63" s="105"/>
      <c r="L63" s="105"/>
      <c r="M63" s="105"/>
      <c r="N63" s="105"/>
      <c r="O63" s="105"/>
      <c r="P63" s="126"/>
      <c r="Q63" s="129"/>
      <c r="R63" s="130"/>
      <c r="S63" s="137"/>
      <c r="T63" s="138"/>
      <c r="U63" s="117"/>
    </row>
    <row r="64" spans="1:21" s="8" customFormat="1" ht="15" x14ac:dyDescent="0.2">
      <c r="A64" s="12"/>
      <c r="B64" s="19" t="s">
        <v>53</v>
      </c>
      <c r="C64" s="108">
        <v>20</v>
      </c>
      <c r="D64" s="108">
        <v>16</v>
      </c>
      <c r="E64" s="108">
        <v>12</v>
      </c>
      <c r="F64" s="108">
        <v>15</v>
      </c>
      <c r="G64" s="98">
        <v>20</v>
      </c>
      <c r="H64" s="105"/>
      <c r="I64" s="105"/>
      <c r="J64" s="105"/>
      <c r="K64" s="105"/>
      <c r="L64" s="105"/>
      <c r="M64" s="105"/>
      <c r="N64" s="105"/>
      <c r="O64" s="105"/>
      <c r="P64" s="126"/>
      <c r="Q64" s="129"/>
      <c r="R64" s="130"/>
      <c r="S64" s="137"/>
      <c r="T64" s="138"/>
      <c r="U64" s="117"/>
    </row>
    <row r="65" spans="1:21" s="8" customFormat="1" ht="15" x14ac:dyDescent="0.2">
      <c r="A65" s="12"/>
      <c r="B65" s="19" t="s">
        <v>54</v>
      </c>
      <c r="C65" s="108">
        <v>12</v>
      </c>
      <c r="D65" s="108">
        <v>16</v>
      </c>
      <c r="E65" s="108">
        <v>29</v>
      </c>
      <c r="F65" s="108">
        <v>12</v>
      </c>
      <c r="G65" s="98">
        <v>16</v>
      </c>
      <c r="H65" s="105"/>
      <c r="I65" s="105"/>
      <c r="J65" s="105"/>
      <c r="K65" s="105"/>
      <c r="L65" s="105"/>
      <c r="M65" s="105"/>
      <c r="N65" s="105"/>
      <c r="O65" s="105"/>
      <c r="P65" s="126"/>
      <c r="Q65" s="129"/>
      <c r="R65" s="130"/>
      <c r="S65" s="137"/>
      <c r="T65" s="138"/>
      <c r="U65" s="117"/>
    </row>
    <row r="66" spans="1:21" s="8" customFormat="1" ht="15" x14ac:dyDescent="0.2">
      <c r="A66" s="12"/>
      <c r="B66" s="19" t="s">
        <v>55</v>
      </c>
      <c r="C66" s="108">
        <v>10</v>
      </c>
      <c r="D66" s="108">
        <v>21</v>
      </c>
      <c r="E66" s="108">
        <v>14</v>
      </c>
      <c r="F66" s="108">
        <v>14</v>
      </c>
      <c r="G66" s="98">
        <v>17</v>
      </c>
      <c r="H66" s="105"/>
      <c r="I66" s="105"/>
      <c r="J66" s="105"/>
      <c r="K66" s="105"/>
      <c r="L66" s="105"/>
      <c r="M66" s="105"/>
      <c r="N66" s="105"/>
      <c r="O66" s="105"/>
      <c r="P66" s="126"/>
      <c r="Q66" s="129"/>
      <c r="R66" s="130"/>
      <c r="S66" s="137"/>
      <c r="T66" s="138"/>
      <c r="U66" s="117"/>
    </row>
    <row r="67" spans="1:21" s="8" customFormat="1" ht="15" x14ac:dyDescent="0.2">
      <c r="A67" s="12"/>
      <c r="B67" s="19" t="s">
        <v>56</v>
      </c>
      <c r="C67" s="108">
        <v>11</v>
      </c>
      <c r="D67" s="108">
        <v>13</v>
      </c>
      <c r="E67" s="108">
        <v>9</v>
      </c>
      <c r="F67" s="108">
        <v>19</v>
      </c>
      <c r="G67" s="98">
        <v>13</v>
      </c>
      <c r="H67" s="105"/>
      <c r="I67" s="105"/>
      <c r="J67" s="105"/>
      <c r="K67" s="105"/>
      <c r="L67" s="105"/>
      <c r="M67" s="105"/>
      <c r="N67" s="105"/>
      <c r="O67" s="105"/>
      <c r="P67" s="126"/>
      <c r="Q67" s="129"/>
      <c r="R67" s="130"/>
      <c r="S67" s="137"/>
      <c r="T67" s="138"/>
      <c r="U67" s="117"/>
    </row>
    <row r="68" spans="1:21" s="8" customFormat="1" ht="15" x14ac:dyDescent="0.2">
      <c r="A68" s="12"/>
      <c r="B68" s="19" t="s">
        <v>57</v>
      </c>
      <c r="C68" s="108">
        <v>181</v>
      </c>
      <c r="D68" s="108">
        <v>167</v>
      </c>
      <c r="E68" s="108">
        <v>153</v>
      </c>
      <c r="F68" s="108">
        <v>157</v>
      </c>
      <c r="G68" s="98">
        <v>135</v>
      </c>
      <c r="H68" s="105"/>
      <c r="I68" s="105"/>
      <c r="J68" s="105"/>
      <c r="K68" s="105"/>
      <c r="L68" s="105"/>
      <c r="M68" s="105"/>
      <c r="N68" s="105"/>
      <c r="O68" s="105"/>
      <c r="P68" s="126"/>
      <c r="Q68" s="129"/>
      <c r="R68" s="130"/>
      <c r="S68" s="137"/>
      <c r="T68" s="138"/>
      <c r="U68" s="117"/>
    </row>
    <row r="69" spans="1:21" s="8" customFormat="1" ht="15" x14ac:dyDescent="0.2">
      <c r="A69" s="12"/>
      <c r="B69" s="19"/>
      <c r="C69" s="108"/>
      <c r="D69" s="108"/>
      <c r="E69" s="108"/>
      <c r="F69" s="108"/>
      <c r="G69" s="105"/>
      <c r="H69" s="105"/>
      <c r="I69" s="105"/>
      <c r="J69" s="105"/>
      <c r="K69" s="105"/>
      <c r="L69" s="105"/>
      <c r="M69" s="105"/>
      <c r="N69" s="105"/>
      <c r="O69" s="105"/>
      <c r="P69" s="126"/>
      <c r="Q69" s="129"/>
      <c r="R69" s="130"/>
      <c r="S69" s="137"/>
      <c r="T69" s="138"/>
      <c r="U69" s="117"/>
    </row>
    <row r="70" spans="1:21" ht="15" customHeight="1" x14ac:dyDescent="0.2">
      <c r="A70" s="11"/>
      <c r="B70" s="17" t="s">
        <v>58</v>
      </c>
      <c r="C70" s="106">
        <v>181</v>
      </c>
      <c r="D70" s="106">
        <v>230</v>
      </c>
      <c r="E70" s="99">
        <v>239</v>
      </c>
      <c r="F70" s="99">
        <v>235</v>
      </c>
      <c r="G70" s="106">
        <v>206</v>
      </c>
      <c r="H70" s="99"/>
      <c r="I70" s="99"/>
      <c r="J70" s="99"/>
      <c r="K70" s="99"/>
      <c r="L70" s="99"/>
      <c r="M70" s="99"/>
      <c r="N70" s="99"/>
      <c r="O70" s="99"/>
      <c r="P70" s="131"/>
      <c r="Q70" s="132"/>
      <c r="R70" s="133"/>
      <c r="S70" s="138"/>
      <c r="T70" s="138">
        <v>0</v>
      </c>
      <c r="U70" s="116"/>
    </row>
    <row r="71" spans="1:21" ht="15" x14ac:dyDescent="0.2">
      <c r="A71" s="11"/>
      <c r="B71" s="18" t="s">
        <v>59</v>
      </c>
      <c r="C71" s="107">
        <v>0</v>
      </c>
      <c r="D71" s="107">
        <v>0</v>
      </c>
      <c r="E71" s="107">
        <v>0</v>
      </c>
      <c r="F71" s="107">
        <v>0</v>
      </c>
      <c r="G71" s="99"/>
      <c r="H71" s="99">
        <v>0</v>
      </c>
      <c r="I71" s="99">
        <v>2</v>
      </c>
      <c r="J71" s="99">
        <v>0</v>
      </c>
      <c r="K71" s="99">
        <v>0</v>
      </c>
      <c r="L71" s="99">
        <v>0</v>
      </c>
      <c r="M71" s="99">
        <v>1</v>
      </c>
      <c r="N71" s="99">
        <v>0</v>
      </c>
      <c r="O71" s="99">
        <v>2</v>
      </c>
      <c r="P71" s="131">
        <v>0</v>
      </c>
      <c r="Q71" s="132"/>
      <c r="R71" s="133"/>
      <c r="S71" s="138">
        <v>0</v>
      </c>
      <c r="T71" s="138">
        <v>0</v>
      </c>
      <c r="U71" s="116"/>
    </row>
    <row r="72" spans="1:21" ht="15" x14ac:dyDescent="0.2">
      <c r="A72" s="11"/>
      <c r="B72" s="18"/>
      <c r="C72" s="107"/>
      <c r="D72" s="107"/>
      <c r="E72" s="107"/>
      <c r="F72" s="107"/>
      <c r="G72" s="99"/>
      <c r="H72" s="99"/>
      <c r="I72" s="99"/>
      <c r="J72" s="99"/>
      <c r="K72" s="99"/>
      <c r="L72" s="99"/>
      <c r="M72" s="99"/>
      <c r="N72" s="99"/>
      <c r="O72" s="99"/>
      <c r="P72" s="131"/>
      <c r="Q72" s="132"/>
      <c r="R72" s="133"/>
      <c r="S72" s="138"/>
      <c r="T72" s="138"/>
      <c r="U72" s="116"/>
    </row>
    <row r="73" spans="1:21" ht="15" x14ac:dyDescent="0.2">
      <c r="A73" s="11"/>
      <c r="B73" s="18" t="s">
        <v>60</v>
      </c>
      <c r="C73" s="107">
        <v>98</v>
      </c>
      <c r="D73" s="107">
        <v>95</v>
      </c>
      <c r="E73" s="107">
        <v>114</v>
      </c>
      <c r="F73" s="107">
        <v>99</v>
      </c>
      <c r="G73" s="99">
        <v>97</v>
      </c>
      <c r="H73" s="99">
        <v>92</v>
      </c>
      <c r="I73" s="99">
        <v>119</v>
      </c>
      <c r="J73" s="99">
        <v>117</v>
      </c>
      <c r="K73" s="99">
        <v>108</v>
      </c>
      <c r="L73" s="99">
        <v>119</v>
      </c>
      <c r="M73" s="99">
        <v>80</v>
      </c>
      <c r="N73" s="99">
        <v>156</v>
      </c>
      <c r="O73" s="99">
        <v>78</v>
      </c>
      <c r="P73" s="131">
        <v>151</v>
      </c>
      <c r="Q73" s="132"/>
      <c r="R73" s="133"/>
      <c r="S73" s="138">
        <v>162</v>
      </c>
      <c r="T73" s="138">
        <v>201</v>
      </c>
      <c r="U73" s="116"/>
    </row>
    <row r="74" spans="1:21" ht="15" x14ac:dyDescent="0.2">
      <c r="A74" s="11"/>
      <c r="B74" s="18"/>
      <c r="C74" s="107"/>
      <c r="D74" s="107"/>
      <c r="E74" s="107"/>
      <c r="F74" s="107"/>
      <c r="G74" s="99"/>
      <c r="H74" s="99"/>
      <c r="I74" s="99"/>
      <c r="J74" s="99"/>
      <c r="K74" s="99"/>
      <c r="L74" s="99"/>
      <c r="M74" s="99"/>
      <c r="N74" s="99"/>
      <c r="O74" s="99"/>
      <c r="P74" s="131"/>
      <c r="Q74" s="132"/>
      <c r="R74" s="133"/>
      <c r="S74" s="138"/>
      <c r="T74" s="138"/>
      <c r="U74" s="116"/>
    </row>
    <row r="75" spans="1:21" ht="15" x14ac:dyDescent="0.2">
      <c r="A75" s="11"/>
      <c r="B75" s="18" t="s">
        <v>61</v>
      </c>
      <c r="C75" s="107">
        <v>24</v>
      </c>
      <c r="D75" s="107">
        <v>20</v>
      </c>
      <c r="E75" s="107">
        <v>8</v>
      </c>
      <c r="F75" s="107">
        <v>16</v>
      </c>
      <c r="G75" s="99">
        <v>10</v>
      </c>
      <c r="H75" s="99">
        <v>15</v>
      </c>
      <c r="I75" s="99">
        <v>18</v>
      </c>
      <c r="J75" s="99">
        <v>9</v>
      </c>
      <c r="K75" s="99">
        <v>14</v>
      </c>
      <c r="L75" s="99">
        <v>11</v>
      </c>
      <c r="M75" s="99">
        <v>9</v>
      </c>
      <c r="N75" s="99">
        <v>11</v>
      </c>
      <c r="O75" s="99">
        <v>2</v>
      </c>
      <c r="P75" s="131">
        <v>15</v>
      </c>
      <c r="Q75" s="132"/>
      <c r="R75" s="133"/>
      <c r="S75" s="138">
        <v>16</v>
      </c>
      <c r="T75" s="138">
        <v>31</v>
      </c>
      <c r="U75" s="116"/>
    </row>
    <row r="76" spans="1:21" ht="15" x14ac:dyDescent="0.2">
      <c r="A76" s="11"/>
      <c r="B76" s="18"/>
      <c r="C76" s="107"/>
      <c r="D76" s="107"/>
      <c r="E76" s="107"/>
      <c r="F76" s="107"/>
      <c r="G76" s="99"/>
      <c r="H76" s="99"/>
      <c r="I76" s="99"/>
      <c r="J76" s="99"/>
      <c r="K76" s="99"/>
      <c r="L76" s="99"/>
      <c r="M76" s="99"/>
      <c r="N76" s="99"/>
      <c r="O76" s="99"/>
      <c r="P76" s="131"/>
      <c r="Q76" s="132"/>
      <c r="R76" s="133"/>
      <c r="S76" s="138"/>
      <c r="T76" s="138"/>
      <c r="U76" s="116"/>
    </row>
    <row r="77" spans="1:21" ht="15" x14ac:dyDescent="0.2">
      <c r="A77" s="11"/>
      <c r="B77" s="18" t="s">
        <v>62</v>
      </c>
      <c r="C77" s="107">
        <v>26</v>
      </c>
      <c r="D77" s="107">
        <v>28</v>
      </c>
      <c r="E77" s="107">
        <v>27</v>
      </c>
      <c r="F77" s="107">
        <v>26</v>
      </c>
      <c r="G77" s="99">
        <v>23</v>
      </c>
      <c r="H77" s="99">
        <v>51</v>
      </c>
      <c r="I77" s="99"/>
      <c r="J77" s="99">
        <v>25</v>
      </c>
      <c r="K77" s="99">
        <v>24</v>
      </c>
      <c r="L77" s="99">
        <v>23</v>
      </c>
      <c r="M77" s="99">
        <v>25</v>
      </c>
      <c r="N77" s="99">
        <v>24</v>
      </c>
      <c r="O77" s="99">
        <v>22</v>
      </c>
      <c r="P77" s="131">
        <v>24</v>
      </c>
      <c r="Q77" s="132"/>
      <c r="R77" s="133"/>
      <c r="S77" s="138">
        <v>23</v>
      </c>
      <c r="T77" s="138">
        <v>25</v>
      </c>
      <c r="U77" s="116"/>
    </row>
    <row r="78" spans="1:21" ht="15" x14ac:dyDescent="0.2">
      <c r="A78" s="11"/>
      <c r="B78" s="18"/>
      <c r="C78" s="107"/>
      <c r="D78" s="107"/>
      <c r="E78" s="107"/>
      <c r="F78" s="107"/>
      <c r="G78" s="99"/>
      <c r="H78" s="99"/>
      <c r="I78" s="99"/>
      <c r="J78" s="99"/>
      <c r="K78" s="99"/>
      <c r="L78" s="99"/>
      <c r="M78" s="99"/>
      <c r="N78" s="99"/>
      <c r="O78" s="99"/>
      <c r="P78" s="131"/>
      <c r="Q78" s="132"/>
      <c r="R78" s="133"/>
      <c r="S78" s="138"/>
      <c r="T78" s="138"/>
      <c r="U78" s="116"/>
    </row>
    <row r="79" spans="1:21" ht="15" x14ac:dyDescent="0.2">
      <c r="A79" s="11"/>
      <c r="B79" s="18" t="s">
        <v>63</v>
      </c>
      <c r="C79" s="107">
        <v>5</v>
      </c>
      <c r="D79" s="107">
        <v>8</v>
      </c>
      <c r="E79" s="107">
        <v>10</v>
      </c>
      <c r="F79" s="107">
        <v>10</v>
      </c>
      <c r="G79" s="99">
        <v>3</v>
      </c>
      <c r="H79" s="99">
        <v>9</v>
      </c>
      <c r="I79" s="99">
        <v>2</v>
      </c>
      <c r="J79" s="99">
        <v>0</v>
      </c>
      <c r="K79" s="99">
        <v>0</v>
      </c>
      <c r="L79" s="99">
        <v>2</v>
      </c>
      <c r="M79" s="99">
        <v>0</v>
      </c>
      <c r="N79" s="99"/>
      <c r="O79" s="99">
        <v>48</v>
      </c>
      <c r="P79" s="131">
        <v>81</v>
      </c>
      <c r="Q79" s="132"/>
      <c r="R79" s="133"/>
      <c r="S79" s="138">
        <v>5</v>
      </c>
      <c r="T79" s="138">
        <v>4</v>
      </c>
      <c r="U79" s="116"/>
    </row>
    <row r="80" spans="1:21" ht="15" x14ac:dyDescent="0.2">
      <c r="A80" s="11"/>
      <c r="B80" s="18"/>
      <c r="C80" s="107"/>
      <c r="D80" s="107"/>
      <c r="E80" s="107"/>
      <c r="F80" s="107"/>
      <c r="G80" s="99"/>
      <c r="H80" s="99"/>
      <c r="I80" s="99"/>
      <c r="J80" s="99"/>
      <c r="K80" s="99"/>
      <c r="L80" s="99"/>
      <c r="M80" s="99"/>
      <c r="N80" s="99"/>
      <c r="O80" s="99"/>
      <c r="P80" s="131"/>
      <c r="Q80" s="132"/>
      <c r="R80" s="133"/>
      <c r="S80" s="138"/>
      <c r="T80" s="138"/>
      <c r="U80" s="116"/>
    </row>
    <row r="81" spans="1:21" ht="15" x14ac:dyDescent="0.2">
      <c r="A81" s="11"/>
      <c r="B81" s="18" t="s">
        <v>64</v>
      </c>
      <c r="C81" s="107"/>
      <c r="D81" s="107"/>
      <c r="E81" s="107"/>
      <c r="F81" s="107"/>
      <c r="G81" s="99"/>
      <c r="H81" s="99"/>
      <c r="I81" s="99"/>
      <c r="J81" s="99"/>
      <c r="K81" s="99"/>
      <c r="L81" s="99"/>
      <c r="M81" s="99"/>
      <c r="N81" s="99"/>
      <c r="O81" s="99"/>
      <c r="P81" s="131"/>
      <c r="Q81" s="132"/>
      <c r="R81" s="133"/>
      <c r="S81" s="138">
        <v>95</v>
      </c>
      <c r="T81" s="138">
        <v>53</v>
      </c>
      <c r="U81" s="116"/>
    </row>
    <row r="82" spans="1:21" ht="15" x14ac:dyDescent="0.2">
      <c r="A82" s="11"/>
      <c r="B82" s="18"/>
      <c r="C82" s="107"/>
      <c r="D82" s="107"/>
      <c r="E82" s="107"/>
      <c r="F82" s="107"/>
      <c r="G82" s="99"/>
      <c r="H82" s="99"/>
      <c r="I82" s="99"/>
      <c r="J82" s="99"/>
      <c r="K82" s="99"/>
      <c r="L82" s="99"/>
      <c r="M82" s="99"/>
      <c r="N82" s="99"/>
      <c r="O82" s="99"/>
      <c r="P82" s="131"/>
      <c r="Q82" s="132"/>
      <c r="R82" s="133"/>
      <c r="S82" s="138"/>
      <c r="T82" s="138"/>
      <c r="U82" s="116"/>
    </row>
    <row r="83" spans="1:21" ht="15" customHeight="1" x14ac:dyDescent="0.2">
      <c r="A83" s="11"/>
      <c r="B83" s="17" t="s">
        <v>65</v>
      </c>
      <c r="C83" s="106"/>
      <c r="D83" s="106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131"/>
      <c r="Q83" s="132"/>
      <c r="R83" s="133"/>
      <c r="S83" s="138"/>
      <c r="T83" s="138">
        <v>0</v>
      </c>
      <c r="U83" s="116"/>
    </row>
    <row r="84" spans="1:21" ht="15" x14ac:dyDescent="0.2">
      <c r="A84" s="11"/>
      <c r="B84" s="18" t="s">
        <v>66</v>
      </c>
      <c r="C84" s="107">
        <v>22294</v>
      </c>
      <c r="D84" s="107">
        <v>24157</v>
      </c>
      <c r="E84" s="107">
        <v>25249</v>
      </c>
      <c r="F84" s="107">
        <v>26435</v>
      </c>
      <c r="G84" s="99" t="s">
        <v>146</v>
      </c>
      <c r="H84" s="103">
        <v>30151</v>
      </c>
      <c r="I84" s="103">
        <v>30522</v>
      </c>
      <c r="J84" s="99">
        <v>29959</v>
      </c>
      <c r="K84" s="99">
        <v>29843</v>
      </c>
      <c r="L84" s="99">
        <v>29969</v>
      </c>
      <c r="M84" s="99">
        <v>30308</v>
      </c>
      <c r="N84" s="99">
        <v>30967</v>
      </c>
      <c r="O84" s="99">
        <v>31794</v>
      </c>
      <c r="P84" s="131">
        <v>32962</v>
      </c>
      <c r="Q84" s="132"/>
      <c r="R84" s="133"/>
      <c r="S84" s="138">
        <v>37359</v>
      </c>
      <c r="T84" s="138">
        <v>38957</v>
      </c>
      <c r="U84" s="116"/>
    </row>
    <row r="85" spans="1:21" s="8" customFormat="1" ht="15" x14ac:dyDescent="0.2">
      <c r="A85" s="12"/>
      <c r="B85" s="19" t="s">
        <v>67</v>
      </c>
      <c r="C85" s="108">
        <v>90</v>
      </c>
      <c r="D85" s="108">
        <v>92</v>
      </c>
      <c r="E85" s="108">
        <v>93</v>
      </c>
      <c r="F85" s="108">
        <v>100</v>
      </c>
      <c r="G85" s="105">
        <v>101</v>
      </c>
      <c r="H85" s="105">
        <v>109</v>
      </c>
      <c r="I85" s="105">
        <v>104</v>
      </c>
      <c r="J85" s="105">
        <v>101</v>
      </c>
      <c r="K85" s="105">
        <v>99</v>
      </c>
      <c r="L85" s="105">
        <v>98</v>
      </c>
      <c r="M85" s="105">
        <v>99</v>
      </c>
      <c r="N85" s="105">
        <v>101</v>
      </c>
      <c r="O85" s="105">
        <v>110</v>
      </c>
      <c r="P85" s="126">
        <v>105</v>
      </c>
      <c r="Q85" s="129"/>
      <c r="R85" s="130"/>
      <c r="S85" s="137">
        <v>107</v>
      </c>
      <c r="T85" s="138">
        <v>108</v>
      </c>
      <c r="U85" s="117"/>
    </row>
    <row r="86" spans="1:21" s="8" customFormat="1" ht="15" x14ac:dyDescent="0.2">
      <c r="A86" s="12"/>
      <c r="B86" s="19" t="s">
        <v>68</v>
      </c>
      <c r="C86" s="108">
        <v>3798</v>
      </c>
      <c r="D86" s="108">
        <v>3947</v>
      </c>
      <c r="E86" s="108">
        <v>4038</v>
      </c>
      <c r="F86" s="108">
        <v>4051</v>
      </c>
      <c r="G86" s="104">
        <v>4265</v>
      </c>
      <c r="H86" s="104">
        <v>4549</v>
      </c>
      <c r="I86" s="104">
        <v>4654</v>
      </c>
      <c r="J86" s="105">
        <v>4498</v>
      </c>
      <c r="K86" s="105">
        <v>4379</v>
      </c>
      <c r="L86" s="105">
        <v>4253</v>
      </c>
      <c r="M86" s="105">
        <v>4153</v>
      </c>
      <c r="N86" s="105">
        <v>4150</v>
      </c>
      <c r="O86" s="105">
        <v>4159</v>
      </c>
      <c r="P86" s="126">
        <v>4283</v>
      </c>
      <c r="Q86" s="129"/>
      <c r="R86" s="130"/>
      <c r="S86" s="137">
        <v>4802</v>
      </c>
      <c r="T86" s="138">
        <v>5030</v>
      </c>
      <c r="U86" s="117"/>
    </row>
    <row r="87" spans="1:21" s="8" customFormat="1" ht="15" x14ac:dyDescent="0.2">
      <c r="A87" s="12"/>
      <c r="B87" s="19" t="s">
        <v>69</v>
      </c>
      <c r="C87" s="108">
        <v>54</v>
      </c>
      <c r="D87" s="108">
        <v>58</v>
      </c>
      <c r="E87" s="108">
        <v>61</v>
      </c>
      <c r="F87" s="108">
        <v>66</v>
      </c>
      <c r="G87" s="105">
        <v>70</v>
      </c>
      <c r="H87" s="105">
        <v>66</v>
      </c>
      <c r="I87" s="105">
        <v>61</v>
      </c>
      <c r="J87" s="105">
        <v>55</v>
      </c>
      <c r="K87" s="105">
        <v>51</v>
      </c>
      <c r="L87" s="105">
        <v>49</v>
      </c>
      <c r="M87" s="105">
        <v>48</v>
      </c>
      <c r="N87" s="105">
        <v>51</v>
      </c>
      <c r="O87" s="105">
        <v>52</v>
      </c>
      <c r="P87" s="126">
        <v>56</v>
      </c>
      <c r="Q87" s="129"/>
      <c r="R87" s="130"/>
      <c r="S87" s="137">
        <v>67</v>
      </c>
      <c r="T87" s="138">
        <v>66</v>
      </c>
      <c r="U87" s="117"/>
    </row>
    <row r="88" spans="1:21" ht="15" x14ac:dyDescent="0.2">
      <c r="A88" s="11"/>
      <c r="B88" s="18"/>
      <c r="C88" s="107"/>
      <c r="D88" s="107"/>
      <c r="E88" s="107"/>
      <c r="F88" s="107"/>
      <c r="G88" s="99"/>
      <c r="H88" s="99"/>
      <c r="I88" s="99"/>
      <c r="J88" s="99"/>
      <c r="K88" s="99"/>
      <c r="L88" s="99"/>
      <c r="M88" s="99"/>
      <c r="N88" s="99"/>
      <c r="O88" s="99"/>
      <c r="P88" s="131"/>
      <c r="Q88" s="132"/>
      <c r="R88" s="133"/>
      <c r="S88" s="138"/>
      <c r="T88" s="138"/>
      <c r="U88" s="116"/>
    </row>
    <row r="89" spans="1:21" ht="15" x14ac:dyDescent="0.2">
      <c r="A89" s="11"/>
      <c r="B89" s="18" t="s">
        <v>70</v>
      </c>
      <c r="C89" s="107">
        <v>825</v>
      </c>
      <c r="D89" s="107">
        <v>1029</v>
      </c>
      <c r="E89" s="107">
        <v>2090</v>
      </c>
      <c r="F89" s="107">
        <v>1378</v>
      </c>
      <c r="G89" s="103">
        <v>1740</v>
      </c>
      <c r="H89" s="103">
        <v>1528</v>
      </c>
      <c r="I89" s="103">
        <v>1385</v>
      </c>
      <c r="J89" s="99">
        <v>1565</v>
      </c>
      <c r="K89" s="99">
        <v>1437</v>
      </c>
      <c r="L89" s="99">
        <v>1211</v>
      </c>
      <c r="M89" s="99">
        <v>1293</v>
      </c>
      <c r="N89" s="99">
        <v>1293</v>
      </c>
      <c r="O89" s="99">
        <v>1348</v>
      </c>
      <c r="P89" s="131">
        <v>1324</v>
      </c>
      <c r="Q89" s="132"/>
      <c r="R89" s="133"/>
      <c r="S89" s="138">
        <v>1122</v>
      </c>
      <c r="T89" s="138">
        <v>1090</v>
      </c>
      <c r="U89" s="116"/>
    </row>
    <row r="90" spans="1:21" ht="15" x14ac:dyDescent="0.2">
      <c r="A90" s="11"/>
      <c r="B90" s="18"/>
      <c r="C90" s="107"/>
      <c r="D90" s="107"/>
      <c r="E90" s="107"/>
      <c r="F90" s="107"/>
      <c r="G90" s="99"/>
      <c r="H90" s="99"/>
      <c r="I90" s="99"/>
      <c r="J90" s="99"/>
      <c r="K90" s="99"/>
      <c r="L90" s="99"/>
      <c r="M90" s="99"/>
      <c r="N90" s="99"/>
      <c r="O90" s="99"/>
      <c r="P90" s="131"/>
      <c r="Q90" s="132"/>
      <c r="R90" s="133"/>
      <c r="S90" s="138"/>
      <c r="T90" s="138"/>
      <c r="U90" s="116"/>
    </row>
    <row r="91" spans="1:21" ht="15" x14ac:dyDescent="0.2">
      <c r="A91" s="11"/>
      <c r="B91" s="18" t="s">
        <v>71</v>
      </c>
      <c r="C91" s="107">
        <v>544</v>
      </c>
      <c r="D91" s="107">
        <v>799</v>
      </c>
      <c r="E91" s="107">
        <v>665</v>
      </c>
      <c r="F91" s="107">
        <v>842</v>
      </c>
      <c r="G91" s="99">
        <v>629</v>
      </c>
      <c r="H91" s="99">
        <v>483</v>
      </c>
      <c r="I91" s="99">
        <v>748</v>
      </c>
      <c r="J91" s="99">
        <v>560</v>
      </c>
      <c r="K91" s="99">
        <v>694</v>
      </c>
      <c r="L91" s="99">
        <v>1076</v>
      </c>
      <c r="M91" s="99">
        <v>657</v>
      </c>
      <c r="N91" s="99">
        <v>1006</v>
      </c>
      <c r="O91" s="99">
        <v>673</v>
      </c>
      <c r="P91" s="131">
        <v>942</v>
      </c>
      <c r="Q91" s="132"/>
      <c r="R91" s="133"/>
      <c r="S91" s="138">
        <v>967</v>
      </c>
      <c r="T91" s="138">
        <v>952</v>
      </c>
      <c r="U91" s="116"/>
    </row>
    <row r="92" spans="1:21" ht="15" x14ac:dyDescent="0.2">
      <c r="A92" s="11"/>
      <c r="B92" s="18"/>
      <c r="C92" s="107"/>
      <c r="D92" s="107"/>
      <c r="E92" s="107"/>
      <c r="F92" s="107"/>
      <c r="G92" s="99"/>
      <c r="H92" s="99"/>
      <c r="I92" s="99"/>
      <c r="J92" s="99"/>
      <c r="K92" s="99"/>
      <c r="L92" s="99"/>
      <c r="M92" s="99"/>
      <c r="N92" s="99"/>
      <c r="O92" s="99"/>
      <c r="P92" s="131"/>
      <c r="Q92" s="132"/>
      <c r="R92" s="133"/>
      <c r="S92" s="138"/>
      <c r="T92" s="138"/>
      <c r="U92" s="116"/>
    </row>
    <row r="93" spans="1:21" ht="15" x14ac:dyDescent="0.2">
      <c r="A93" s="11"/>
      <c r="B93" s="18" t="s">
        <v>72</v>
      </c>
      <c r="C93" s="107" t="s">
        <v>6</v>
      </c>
      <c r="D93" s="107">
        <v>251</v>
      </c>
      <c r="E93" s="107">
        <v>835</v>
      </c>
      <c r="F93" s="107">
        <v>694</v>
      </c>
      <c r="G93" s="99">
        <v>482</v>
      </c>
      <c r="H93" s="99">
        <v>589</v>
      </c>
      <c r="I93" s="99">
        <v>804</v>
      </c>
      <c r="J93" s="99">
        <v>887</v>
      </c>
      <c r="K93" s="99">
        <v>747</v>
      </c>
      <c r="L93" s="99">
        <v>751</v>
      </c>
      <c r="M93" s="99">
        <v>780</v>
      </c>
      <c r="N93" s="99">
        <v>704</v>
      </c>
      <c r="O93" s="99">
        <v>570</v>
      </c>
      <c r="P93" s="131">
        <v>482</v>
      </c>
      <c r="Q93" s="132"/>
      <c r="R93" s="133"/>
      <c r="S93" s="138">
        <v>380</v>
      </c>
      <c r="T93" s="138">
        <v>356</v>
      </c>
      <c r="U93" s="116"/>
    </row>
    <row r="94" spans="1:21" ht="15" x14ac:dyDescent="0.2">
      <c r="A94" s="11"/>
      <c r="B94" s="18"/>
      <c r="C94" s="107"/>
      <c r="D94" s="107"/>
      <c r="E94" s="107"/>
      <c r="F94" s="107"/>
      <c r="G94" s="99"/>
      <c r="H94" s="99"/>
      <c r="I94" s="99"/>
      <c r="J94" s="99"/>
      <c r="K94" s="99"/>
      <c r="L94" s="99"/>
      <c r="M94" s="99"/>
      <c r="N94" s="99"/>
      <c r="O94" s="99"/>
      <c r="P94" s="131"/>
      <c r="Q94" s="132"/>
      <c r="R94" s="133"/>
      <c r="S94" s="138"/>
      <c r="T94" s="138"/>
      <c r="U94" s="116"/>
    </row>
    <row r="95" spans="1:21" ht="15" x14ac:dyDescent="0.2">
      <c r="A95" s="11"/>
      <c r="B95" s="18" t="s">
        <v>73</v>
      </c>
      <c r="C95" s="107">
        <v>1402</v>
      </c>
      <c r="D95" s="107">
        <v>1437</v>
      </c>
      <c r="E95" s="107">
        <v>1440</v>
      </c>
      <c r="F95" s="107">
        <v>1608</v>
      </c>
      <c r="G95" s="103">
        <v>1528</v>
      </c>
      <c r="H95" s="103">
        <v>1623</v>
      </c>
      <c r="I95" s="103">
        <v>2002</v>
      </c>
      <c r="J95" s="99">
        <v>1969</v>
      </c>
      <c r="K95" s="99">
        <v>1749</v>
      </c>
      <c r="L95" s="99">
        <v>1585</v>
      </c>
      <c r="M95" s="99">
        <v>1809</v>
      </c>
      <c r="N95" s="99">
        <v>1733</v>
      </c>
      <c r="O95" s="99">
        <v>1935</v>
      </c>
      <c r="P95" s="131">
        <v>1868</v>
      </c>
      <c r="Q95" s="132"/>
      <c r="R95" s="133"/>
      <c r="S95" s="138">
        <v>1885</v>
      </c>
      <c r="T95" s="138">
        <v>1976</v>
      </c>
      <c r="U95" s="116"/>
    </row>
    <row r="96" spans="1:21" ht="15" x14ac:dyDescent="0.2">
      <c r="A96" s="11"/>
      <c r="B96" s="18"/>
      <c r="C96" s="107"/>
      <c r="D96" s="107"/>
      <c r="E96" s="107"/>
      <c r="F96" s="107"/>
      <c r="G96" s="99"/>
      <c r="H96" s="99"/>
      <c r="I96" s="99"/>
      <c r="J96" s="99"/>
      <c r="K96" s="99"/>
      <c r="L96" s="99"/>
      <c r="M96" s="99"/>
      <c r="N96" s="99"/>
      <c r="O96" s="99"/>
      <c r="P96" s="131"/>
      <c r="Q96" s="132"/>
      <c r="R96" s="133"/>
      <c r="S96" s="138"/>
      <c r="T96" s="138"/>
      <c r="U96" s="116"/>
    </row>
    <row r="97" spans="1:21" ht="15" x14ac:dyDescent="0.2">
      <c r="A97" s="11"/>
      <c r="B97" s="18" t="s">
        <v>74</v>
      </c>
      <c r="C97" s="107">
        <v>2720</v>
      </c>
      <c r="D97" s="107">
        <v>3300</v>
      </c>
      <c r="E97" s="107">
        <v>2532</v>
      </c>
      <c r="F97" s="107">
        <v>2794</v>
      </c>
      <c r="G97" s="103">
        <v>3455</v>
      </c>
      <c r="H97" s="103">
        <v>3412</v>
      </c>
      <c r="I97" s="103">
        <v>2373</v>
      </c>
      <c r="J97" s="99">
        <v>1406</v>
      </c>
      <c r="K97" s="99">
        <v>1633</v>
      </c>
      <c r="L97" s="99">
        <v>1711</v>
      </c>
      <c r="M97" s="99">
        <v>2148</v>
      </c>
      <c r="N97" s="99">
        <v>2392</v>
      </c>
      <c r="O97" s="99">
        <v>2762</v>
      </c>
      <c r="P97" s="131">
        <v>3036</v>
      </c>
      <c r="Q97" s="132"/>
      <c r="R97" s="133"/>
      <c r="S97" s="138">
        <v>3437</v>
      </c>
      <c r="T97" s="138">
        <v>3574</v>
      </c>
      <c r="U97" s="116"/>
    </row>
    <row r="98" spans="1:21" ht="15" x14ac:dyDescent="0.2">
      <c r="A98" s="11"/>
      <c r="B98" s="18"/>
      <c r="C98" s="107"/>
      <c r="D98" s="107"/>
      <c r="E98" s="107"/>
      <c r="F98" s="107"/>
      <c r="G98" s="99"/>
      <c r="H98" s="99"/>
      <c r="I98" s="99"/>
      <c r="J98" s="99"/>
      <c r="K98" s="99"/>
      <c r="L98" s="99"/>
      <c r="M98" s="99"/>
      <c r="N98" s="99"/>
      <c r="O98" s="99"/>
      <c r="P98" s="131"/>
      <c r="Q98" s="132"/>
      <c r="R98" s="133"/>
      <c r="S98" s="138"/>
      <c r="T98" s="138"/>
      <c r="U98" s="116"/>
    </row>
    <row r="99" spans="1:21" ht="15" x14ac:dyDescent="0.2">
      <c r="A99" s="11"/>
      <c r="B99" s="18" t="s">
        <v>75</v>
      </c>
      <c r="C99" s="107">
        <v>5529</v>
      </c>
      <c r="D99" s="107">
        <v>5450</v>
      </c>
      <c r="E99" s="107">
        <v>5609</v>
      </c>
      <c r="F99" s="107">
        <v>6132</v>
      </c>
      <c r="G99" s="103">
        <v>6744</v>
      </c>
      <c r="H99" s="103">
        <v>6808</v>
      </c>
      <c r="I99" s="103">
        <v>5253</v>
      </c>
      <c r="J99" s="99">
        <v>4550</v>
      </c>
      <c r="K99" s="99">
        <v>5220</v>
      </c>
      <c r="L99" s="99">
        <v>4987</v>
      </c>
      <c r="M99" s="99">
        <v>4344</v>
      </c>
      <c r="N99" s="99">
        <v>5882</v>
      </c>
      <c r="O99" s="99">
        <v>7135</v>
      </c>
      <c r="P99" s="131">
        <v>7730</v>
      </c>
      <c r="Q99" s="132"/>
      <c r="R99" s="133"/>
      <c r="S99" s="138">
        <v>8172</v>
      </c>
      <c r="T99" s="138">
        <v>8615</v>
      </c>
      <c r="U99" s="116"/>
    </row>
    <row r="100" spans="1:21" ht="15" x14ac:dyDescent="0.2">
      <c r="A100" s="11"/>
      <c r="B100" s="18"/>
      <c r="C100" s="107"/>
      <c r="D100" s="107"/>
      <c r="E100" s="107"/>
      <c r="F100" s="107"/>
      <c r="G100" s="99"/>
      <c r="H100" s="99"/>
      <c r="I100" s="99"/>
      <c r="J100" s="99"/>
      <c r="K100" s="99"/>
      <c r="L100" s="99"/>
      <c r="M100" s="99"/>
      <c r="N100" s="99"/>
      <c r="O100" s="99"/>
      <c r="P100" s="131"/>
      <c r="Q100" s="132"/>
      <c r="R100" s="133"/>
      <c r="S100" s="138"/>
      <c r="T100" s="138"/>
      <c r="U100" s="116"/>
    </row>
    <row r="101" spans="1:21" ht="15" x14ac:dyDescent="0.2">
      <c r="A101" s="11"/>
      <c r="B101" s="18" t="s">
        <v>76</v>
      </c>
      <c r="C101" s="107">
        <v>1179</v>
      </c>
      <c r="D101" s="107">
        <v>1198</v>
      </c>
      <c r="E101" s="107">
        <v>1089</v>
      </c>
      <c r="F101" s="107">
        <v>1017</v>
      </c>
      <c r="G101" s="103">
        <v>1056</v>
      </c>
      <c r="H101" s="99">
        <v>914</v>
      </c>
      <c r="I101" s="99">
        <v>848</v>
      </c>
      <c r="J101" s="99">
        <v>825</v>
      </c>
      <c r="K101" s="99">
        <v>732</v>
      </c>
      <c r="L101" s="99">
        <v>670</v>
      </c>
      <c r="M101" s="99">
        <v>590</v>
      </c>
      <c r="N101" s="99">
        <v>551</v>
      </c>
      <c r="O101" s="99">
        <v>535</v>
      </c>
      <c r="P101" s="131">
        <v>619</v>
      </c>
      <c r="Q101" s="132"/>
      <c r="R101" s="133"/>
      <c r="S101" s="138">
        <v>508</v>
      </c>
      <c r="T101" s="138">
        <v>485</v>
      </c>
      <c r="U101" s="116"/>
    </row>
    <row r="102" spans="1:21" s="8" customFormat="1" ht="15" x14ac:dyDescent="0.2">
      <c r="A102" s="12"/>
      <c r="B102" s="19" t="s">
        <v>77</v>
      </c>
      <c r="C102" s="108">
        <v>47</v>
      </c>
      <c r="D102" s="108">
        <v>65</v>
      </c>
      <c r="E102" s="108">
        <v>74</v>
      </c>
      <c r="F102" s="108">
        <v>56</v>
      </c>
      <c r="G102" s="105">
        <v>77</v>
      </c>
      <c r="H102" s="105">
        <v>50</v>
      </c>
      <c r="I102" s="105">
        <v>67</v>
      </c>
      <c r="J102" s="105">
        <v>42</v>
      </c>
      <c r="K102" s="105">
        <v>31</v>
      </c>
      <c r="L102" s="105">
        <v>30</v>
      </c>
      <c r="M102" s="105">
        <v>32</v>
      </c>
      <c r="N102" s="105">
        <v>31</v>
      </c>
      <c r="O102" s="105">
        <v>27</v>
      </c>
      <c r="P102" s="126">
        <v>33</v>
      </c>
      <c r="Q102" s="129"/>
      <c r="R102" s="130"/>
      <c r="S102" s="137">
        <v>28</v>
      </c>
      <c r="T102" s="138">
        <v>24</v>
      </c>
      <c r="U102" s="117"/>
    </row>
    <row r="103" spans="1:21" s="8" customFormat="1" ht="15" x14ac:dyDescent="0.2">
      <c r="A103" s="12"/>
      <c r="B103" s="19" t="s">
        <v>78</v>
      </c>
      <c r="C103" s="108">
        <v>261</v>
      </c>
      <c r="D103" s="108">
        <v>194</v>
      </c>
      <c r="E103" s="108">
        <v>189</v>
      </c>
      <c r="F103" s="108">
        <v>178</v>
      </c>
      <c r="G103" s="105">
        <v>193</v>
      </c>
      <c r="H103" s="105">
        <v>154</v>
      </c>
      <c r="I103" s="105">
        <v>121</v>
      </c>
      <c r="J103" s="105">
        <v>105</v>
      </c>
      <c r="K103" s="105">
        <v>74</v>
      </c>
      <c r="L103" s="105">
        <v>71</v>
      </c>
      <c r="M103" s="105">
        <v>85</v>
      </c>
      <c r="N103" s="105">
        <v>79</v>
      </c>
      <c r="O103" s="105">
        <v>83</v>
      </c>
      <c r="P103" s="126">
        <v>92</v>
      </c>
      <c r="Q103" s="129"/>
      <c r="R103" s="130"/>
      <c r="S103" s="137">
        <v>117</v>
      </c>
      <c r="T103" s="138">
        <v>105</v>
      </c>
      <c r="U103" s="117"/>
    </row>
    <row r="104" spans="1:21" s="8" customFormat="1" ht="15" x14ac:dyDescent="0.2">
      <c r="A104" s="12"/>
      <c r="B104" s="19" t="s">
        <v>79</v>
      </c>
      <c r="C104" s="108">
        <v>871</v>
      </c>
      <c r="D104" s="108">
        <v>881</v>
      </c>
      <c r="E104" s="108">
        <v>826</v>
      </c>
      <c r="F104" s="108">
        <v>783</v>
      </c>
      <c r="G104" s="105">
        <v>786</v>
      </c>
      <c r="H104" s="105">
        <v>710</v>
      </c>
      <c r="I104" s="105">
        <v>660</v>
      </c>
      <c r="J104" s="105">
        <v>678</v>
      </c>
      <c r="K104" s="105">
        <v>627</v>
      </c>
      <c r="L104" s="105">
        <v>569</v>
      </c>
      <c r="M104" s="105">
        <v>473</v>
      </c>
      <c r="N104" s="105">
        <v>441</v>
      </c>
      <c r="O104" s="105">
        <v>425</v>
      </c>
      <c r="P104" s="126">
        <v>494</v>
      </c>
      <c r="Q104" s="129"/>
      <c r="R104" s="130"/>
      <c r="S104" s="137">
        <v>363</v>
      </c>
      <c r="T104" s="138">
        <v>356</v>
      </c>
      <c r="U104" s="117"/>
    </row>
    <row r="105" spans="1:21" ht="15" x14ac:dyDescent="0.2">
      <c r="A105" s="11"/>
      <c r="B105" s="18"/>
      <c r="C105" s="107"/>
      <c r="D105" s="107"/>
      <c r="E105" s="107"/>
      <c r="F105" s="107"/>
      <c r="G105" s="99"/>
      <c r="H105" s="99"/>
      <c r="I105" s="99"/>
      <c r="J105" s="99"/>
      <c r="K105" s="99"/>
      <c r="L105" s="99"/>
      <c r="M105" s="99"/>
      <c r="N105" s="99"/>
      <c r="O105" s="99"/>
      <c r="P105" s="131"/>
      <c r="Q105" s="132"/>
      <c r="R105" s="133"/>
      <c r="S105" s="138"/>
      <c r="T105" s="138"/>
      <c r="U105" s="116"/>
    </row>
    <row r="106" spans="1:21" ht="22.5" x14ac:dyDescent="0.2">
      <c r="A106" s="11"/>
      <c r="B106" s="18" t="s">
        <v>80</v>
      </c>
      <c r="C106" s="107">
        <v>159</v>
      </c>
      <c r="D106" s="107">
        <v>194</v>
      </c>
      <c r="E106" s="107">
        <v>168</v>
      </c>
      <c r="F106" s="107">
        <v>160</v>
      </c>
      <c r="G106" s="99">
        <v>180</v>
      </c>
      <c r="H106" s="99">
        <v>195</v>
      </c>
      <c r="I106" s="99">
        <v>164</v>
      </c>
      <c r="J106" s="99">
        <v>134</v>
      </c>
      <c r="K106" s="99">
        <v>99</v>
      </c>
      <c r="L106" s="99">
        <v>115</v>
      </c>
      <c r="M106" s="99">
        <v>126</v>
      </c>
      <c r="N106" s="99">
        <v>117</v>
      </c>
      <c r="O106" s="99">
        <v>105</v>
      </c>
      <c r="P106" s="131">
        <v>107</v>
      </c>
      <c r="Q106" s="132"/>
      <c r="R106" s="133"/>
      <c r="S106" s="138">
        <v>75</v>
      </c>
      <c r="T106" s="138"/>
      <c r="U106" s="116"/>
    </row>
    <row r="107" spans="1:21" s="8" customFormat="1" ht="15" x14ac:dyDescent="0.2">
      <c r="A107" s="12"/>
      <c r="B107" s="19" t="s">
        <v>81</v>
      </c>
      <c r="C107" s="108">
        <v>9</v>
      </c>
      <c r="D107" s="108">
        <v>15</v>
      </c>
      <c r="E107" s="108">
        <v>19</v>
      </c>
      <c r="F107" s="108">
        <v>11</v>
      </c>
      <c r="G107" s="105">
        <v>11</v>
      </c>
      <c r="H107" s="105">
        <v>10</v>
      </c>
      <c r="I107" s="105">
        <v>9</v>
      </c>
      <c r="J107" s="105">
        <v>2</v>
      </c>
      <c r="K107" s="105">
        <v>5</v>
      </c>
      <c r="L107" s="105">
        <v>4</v>
      </c>
      <c r="M107" s="105">
        <v>3</v>
      </c>
      <c r="N107" s="105">
        <v>5</v>
      </c>
      <c r="O107" s="105">
        <v>8</v>
      </c>
      <c r="P107" s="126">
        <v>4</v>
      </c>
      <c r="Q107" s="129"/>
      <c r="R107" s="130"/>
      <c r="S107" s="137">
        <v>2</v>
      </c>
      <c r="T107" s="138">
        <v>5</v>
      </c>
      <c r="U107" s="117"/>
    </row>
    <row r="108" spans="1:21" s="8" customFormat="1" ht="15" x14ac:dyDescent="0.2">
      <c r="A108" s="12"/>
      <c r="B108" s="19" t="s">
        <v>82</v>
      </c>
      <c r="C108" s="108">
        <v>38</v>
      </c>
      <c r="D108" s="108">
        <v>42</v>
      </c>
      <c r="E108" s="108">
        <v>41</v>
      </c>
      <c r="F108" s="108">
        <v>31</v>
      </c>
      <c r="G108" s="105">
        <v>47</v>
      </c>
      <c r="H108" s="105">
        <v>42</v>
      </c>
      <c r="I108" s="105">
        <v>35</v>
      </c>
      <c r="J108" s="105">
        <v>25</v>
      </c>
      <c r="K108" s="105">
        <v>14</v>
      </c>
      <c r="L108" s="105">
        <v>27</v>
      </c>
      <c r="M108" s="105">
        <v>35</v>
      </c>
      <c r="N108" s="105">
        <v>24</v>
      </c>
      <c r="O108" s="105">
        <v>19</v>
      </c>
      <c r="P108" s="126">
        <v>18</v>
      </c>
      <c r="Q108" s="129"/>
      <c r="R108" s="130"/>
      <c r="S108" s="137">
        <v>7</v>
      </c>
      <c r="T108" s="138">
        <v>20</v>
      </c>
      <c r="U108" s="117"/>
    </row>
    <row r="109" spans="1:21" s="8" customFormat="1" ht="15" x14ac:dyDescent="0.2">
      <c r="A109" s="12"/>
      <c r="B109" s="19" t="s">
        <v>83</v>
      </c>
      <c r="C109" s="108">
        <v>112</v>
      </c>
      <c r="D109" s="108">
        <v>137</v>
      </c>
      <c r="E109" s="108">
        <v>108</v>
      </c>
      <c r="F109" s="108">
        <v>118</v>
      </c>
      <c r="G109" s="105">
        <v>122</v>
      </c>
      <c r="H109" s="105">
        <v>143</v>
      </c>
      <c r="I109" s="105">
        <v>120</v>
      </c>
      <c r="J109" s="105">
        <v>107</v>
      </c>
      <c r="K109" s="105">
        <v>80</v>
      </c>
      <c r="L109" s="105">
        <v>84</v>
      </c>
      <c r="M109" s="105">
        <v>88</v>
      </c>
      <c r="N109" s="105">
        <v>88</v>
      </c>
      <c r="O109" s="105">
        <v>78</v>
      </c>
      <c r="P109" s="126">
        <v>85</v>
      </c>
      <c r="Q109" s="129"/>
      <c r="R109" s="130"/>
      <c r="S109" s="137">
        <v>66</v>
      </c>
      <c r="T109" s="138">
        <v>95</v>
      </c>
      <c r="U109" s="117"/>
    </row>
    <row r="110" spans="1:21" ht="15" x14ac:dyDescent="0.2">
      <c r="A110" s="11"/>
      <c r="B110" s="18"/>
      <c r="C110" s="107"/>
      <c r="D110" s="107"/>
      <c r="E110" s="107"/>
      <c r="F110" s="107"/>
      <c r="G110" s="99"/>
      <c r="H110" s="99"/>
      <c r="I110" s="99"/>
      <c r="J110" s="99"/>
      <c r="K110" s="99"/>
      <c r="L110" s="99"/>
      <c r="M110" s="99"/>
      <c r="N110" s="99"/>
      <c r="O110" s="99"/>
      <c r="P110" s="131"/>
      <c r="Q110" s="132"/>
      <c r="R110" s="133"/>
      <c r="S110" s="138"/>
      <c r="T110" s="138"/>
      <c r="U110" s="116"/>
    </row>
    <row r="111" spans="1:21" ht="15" x14ac:dyDescent="0.2">
      <c r="A111" s="11"/>
      <c r="B111" s="18" t="s">
        <v>84</v>
      </c>
      <c r="C111" s="107">
        <v>1960</v>
      </c>
      <c r="D111" s="107">
        <v>2900</v>
      </c>
      <c r="E111" s="107">
        <v>2854</v>
      </c>
      <c r="F111" s="107">
        <v>3686</v>
      </c>
      <c r="G111" s="103">
        <v>1579</v>
      </c>
      <c r="H111" s="103">
        <v>2540</v>
      </c>
      <c r="I111" s="103">
        <v>1497</v>
      </c>
      <c r="J111" s="99">
        <v>2421</v>
      </c>
      <c r="K111" s="99">
        <v>2394</v>
      </c>
      <c r="L111" s="99">
        <v>2044</v>
      </c>
      <c r="M111" s="99">
        <v>1891</v>
      </c>
      <c r="N111" s="99">
        <v>2653</v>
      </c>
      <c r="O111" s="99">
        <v>1866</v>
      </c>
      <c r="P111" s="126">
        <v>1806</v>
      </c>
      <c r="Q111" s="129"/>
      <c r="R111" s="130"/>
      <c r="S111" s="137">
        <v>1584</v>
      </c>
      <c r="T111" s="138">
        <v>1777</v>
      </c>
      <c r="U111" s="116"/>
    </row>
    <row r="112" spans="1:21" ht="15" x14ac:dyDescent="0.2">
      <c r="A112" s="11"/>
      <c r="B112" s="18"/>
      <c r="C112" s="107"/>
      <c r="D112" s="107"/>
      <c r="E112" s="107"/>
      <c r="F112" s="107"/>
      <c r="G112" s="99"/>
      <c r="H112" s="99"/>
      <c r="I112" s="99"/>
      <c r="J112" s="99"/>
      <c r="K112" s="99"/>
      <c r="L112" s="99"/>
      <c r="M112" s="99"/>
      <c r="N112" s="99"/>
      <c r="O112" s="99"/>
      <c r="P112" s="131"/>
      <c r="Q112" s="132"/>
      <c r="R112" s="133"/>
      <c r="S112" s="138"/>
      <c r="T112" s="138"/>
      <c r="U112" s="116"/>
    </row>
    <row r="113" spans="1:21" ht="15" x14ac:dyDescent="0.2">
      <c r="A113" s="11"/>
      <c r="B113" s="18" t="s">
        <v>145</v>
      </c>
      <c r="C113" s="107">
        <v>2798</v>
      </c>
      <c r="D113" s="107">
        <v>4637</v>
      </c>
      <c r="E113" s="107">
        <v>7147</v>
      </c>
      <c r="F113" s="107">
        <v>7143</v>
      </c>
      <c r="G113" s="103">
        <v>10531</v>
      </c>
      <c r="H113" s="103">
        <v>13315</v>
      </c>
      <c r="I113" s="103">
        <v>13051</v>
      </c>
      <c r="J113" s="99">
        <v>12891</v>
      </c>
      <c r="K113" s="99">
        <v>12760</v>
      </c>
      <c r="L113" s="99">
        <v>12545</v>
      </c>
      <c r="M113" s="99">
        <v>11183</v>
      </c>
      <c r="N113" s="99">
        <v>10066</v>
      </c>
      <c r="O113" s="99">
        <v>9502</v>
      </c>
      <c r="P113" s="131">
        <v>8448</v>
      </c>
      <c r="Q113" s="132"/>
      <c r="R113" s="133"/>
      <c r="S113" s="138">
        <v>10446</v>
      </c>
      <c r="T113" s="138">
        <v>14555</v>
      </c>
      <c r="U113" s="116"/>
    </row>
    <row r="114" spans="1:21" ht="15" x14ac:dyDescent="0.2">
      <c r="A114" s="11"/>
      <c r="B114" s="18"/>
      <c r="C114" s="107"/>
      <c r="D114" s="107"/>
      <c r="E114" s="107"/>
      <c r="F114" s="107"/>
      <c r="G114" s="99"/>
      <c r="H114" s="99"/>
      <c r="I114" s="99"/>
      <c r="J114" s="99"/>
      <c r="K114" s="99"/>
      <c r="L114" s="99"/>
      <c r="M114" s="99"/>
      <c r="N114" s="99"/>
      <c r="O114" s="99"/>
      <c r="P114" s="131"/>
      <c r="Q114" s="132"/>
      <c r="R114" s="133"/>
      <c r="S114" s="138"/>
      <c r="T114" s="138"/>
      <c r="U114" s="116"/>
    </row>
    <row r="115" spans="1:21" ht="15" x14ac:dyDescent="0.2">
      <c r="A115" s="11"/>
      <c r="B115" s="18" t="s">
        <v>85</v>
      </c>
      <c r="C115" s="107">
        <v>0</v>
      </c>
      <c r="D115" s="107">
        <v>210</v>
      </c>
      <c r="E115" s="107">
        <v>567</v>
      </c>
      <c r="F115" s="107">
        <v>572</v>
      </c>
      <c r="G115" s="99">
        <v>614</v>
      </c>
      <c r="H115" s="99">
        <v>689</v>
      </c>
      <c r="I115" s="99">
        <v>643</v>
      </c>
      <c r="J115" s="99">
        <v>1321</v>
      </c>
      <c r="K115" s="99">
        <v>1179</v>
      </c>
      <c r="L115" s="99">
        <v>0</v>
      </c>
      <c r="M115" s="99">
        <v>0</v>
      </c>
      <c r="N115" s="99">
        <v>0</v>
      </c>
      <c r="O115" s="99">
        <v>1070</v>
      </c>
      <c r="P115" s="131">
        <v>0</v>
      </c>
      <c r="Q115" s="132"/>
      <c r="R115" s="133"/>
      <c r="S115" s="138">
        <v>1002</v>
      </c>
      <c r="T115" s="138">
        <v>1282</v>
      </c>
      <c r="U115" s="116"/>
    </row>
    <row r="116" spans="1:21" ht="15" x14ac:dyDescent="0.2">
      <c r="A116" s="11"/>
      <c r="B116" s="18"/>
      <c r="C116" s="107"/>
      <c r="D116" s="107"/>
      <c r="E116" s="107"/>
      <c r="F116" s="107"/>
      <c r="G116" s="99"/>
      <c r="H116" s="99"/>
      <c r="I116" s="99"/>
      <c r="J116" s="99"/>
      <c r="K116" s="99"/>
      <c r="L116" s="99"/>
      <c r="M116" s="99"/>
      <c r="N116" s="99"/>
      <c r="O116" s="99"/>
      <c r="P116" s="131"/>
      <c r="Q116" s="132"/>
      <c r="R116" s="133"/>
      <c r="S116" s="138"/>
      <c r="T116" s="138"/>
      <c r="U116" s="116"/>
    </row>
    <row r="117" spans="1:21" ht="15" customHeight="1" x14ac:dyDescent="0.2">
      <c r="A117" s="11"/>
      <c r="B117" s="17" t="s">
        <v>86</v>
      </c>
      <c r="C117" s="106"/>
      <c r="D117" s="106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131"/>
      <c r="Q117" s="132"/>
      <c r="R117" s="133"/>
      <c r="S117" s="138"/>
      <c r="T117" s="138">
        <v>0</v>
      </c>
      <c r="U117" s="116"/>
    </row>
    <row r="118" spans="1:21" ht="15" x14ac:dyDescent="0.2">
      <c r="A118" s="11"/>
      <c r="B118" s="18" t="s">
        <v>87</v>
      </c>
      <c r="C118" s="107">
        <v>58</v>
      </c>
      <c r="D118" s="107">
        <v>70</v>
      </c>
      <c r="E118" s="107">
        <v>68</v>
      </c>
      <c r="F118" s="107">
        <v>80</v>
      </c>
      <c r="G118" s="99">
        <v>68</v>
      </c>
      <c r="H118" s="99">
        <v>42</v>
      </c>
      <c r="I118" s="99">
        <v>55</v>
      </c>
      <c r="J118" s="99">
        <v>52</v>
      </c>
      <c r="K118" s="99">
        <v>57</v>
      </c>
      <c r="L118" s="99">
        <v>47</v>
      </c>
      <c r="M118" s="99">
        <v>77</v>
      </c>
      <c r="N118" s="99">
        <v>96</v>
      </c>
      <c r="O118" s="99">
        <v>67</v>
      </c>
      <c r="P118" s="126">
        <v>107</v>
      </c>
      <c r="Q118" s="129"/>
      <c r="R118" s="130"/>
      <c r="S118" s="137">
        <v>86</v>
      </c>
      <c r="T118" s="138">
        <v>119</v>
      </c>
      <c r="U118" s="116"/>
    </row>
    <row r="119" spans="1:21" ht="15" x14ac:dyDescent="0.2">
      <c r="A119" s="11"/>
      <c r="B119" s="18"/>
      <c r="C119" s="107"/>
      <c r="D119" s="107"/>
      <c r="E119" s="107"/>
      <c r="F119" s="107"/>
      <c r="G119" s="99"/>
      <c r="H119" s="99"/>
      <c r="I119" s="99"/>
      <c r="J119" s="99"/>
      <c r="K119" s="99"/>
      <c r="L119" s="99"/>
      <c r="M119" s="99"/>
      <c r="N119" s="99"/>
      <c r="O119" s="99"/>
      <c r="P119" s="131"/>
      <c r="Q119" s="132"/>
      <c r="R119" s="133"/>
      <c r="S119" s="138"/>
      <c r="T119" s="138"/>
      <c r="U119" s="116"/>
    </row>
    <row r="120" spans="1:21" ht="15" x14ac:dyDescent="0.2">
      <c r="A120" s="11"/>
      <c r="B120" s="18" t="s">
        <v>88</v>
      </c>
      <c r="C120" s="107">
        <v>15</v>
      </c>
      <c r="D120" s="107">
        <v>10</v>
      </c>
      <c r="E120" s="107">
        <v>7</v>
      </c>
      <c r="F120" s="107">
        <v>6</v>
      </c>
      <c r="G120" s="99">
        <v>7</v>
      </c>
      <c r="H120" s="99">
        <v>7</v>
      </c>
      <c r="I120" s="99">
        <v>7</v>
      </c>
      <c r="J120" s="99">
        <v>4</v>
      </c>
      <c r="K120" s="99">
        <v>1</v>
      </c>
      <c r="L120" s="99">
        <v>11</v>
      </c>
      <c r="M120" s="99">
        <v>9</v>
      </c>
      <c r="N120" s="99">
        <v>17</v>
      </c>
      <c r="O120" s="99">
        <v>12</v>
      </c>
      <c r="P120" s="126">
        <v>17</v>
      </c>
      <c r="Q120" s="129"/>
      <c r="R120" s="130"/>
      <c r="S120" s="137">
        <v>28</v>
      </c>
      <c r="T120" s="138">
        <v>45</v>
      </c>
      <c r="U120" s="116"/>
    </row>
    <row r="121" spans="1:21" ht="15" x14ac:dyDescent="0.2">
      <c r="A121" s="11"/>
      <c r="B121" s="18"/>
      <c r="C121" s="107"/>
      <c r="D121" s="107"/>
      <c r="E121" s="107"/>
      <c r="F121" s="107"/>
      <c r="G121" s="99"/>
      <c r="H121" s="99"/>
      <c r="I121" s="99"/>
      <c r="J121" s="99"/>
      <c r="K121" s="99"/>
      <c r="L121" s="99"/>
      <c r="M121" s="99"/>
      <c r="N121" s="99"/>
      <c r="O121" s="99"/>
      <c r="P121" s="131"/>
      <c r="Q121" s="132"/>
      <c r="R121" s="133"/>
      <c r="S121" s="138"/>
      <c r="T121" s="138"/>
      <c r="U121" s="116"/>
    </row>
    <row r="122" spans="1:21" ht="15" x14ac:dyDescent="0.2">
      <c r="A122" s="11"/>
      <c r="B122" s="18" t="s">
        <v>89</v>
      </c>
      <c r="C122" s="107">
        <v>40</v>
      </c>
      <c r="D122" s="107">
        <v>39</v>
      </c>
      <c r="E122" s="107">
        <v>1</v>
      </c>
      <c r="F122" s="107">
        <v>1</v>
      </c>
      <c r="G122" s="99">
        <v>6</v>
      </c>
      <c r="H122" s="99">
        <v>3</v>
      </c>
      <c r="I122" s="106">
        <v>4</v>
      </c>
      <c r="J122" s="99">
        <v>0</v>
      </c>
      <c r="K122" s="99">
        <v>0</v>
      </c>
      <c r="L122" s="99">
        <v>0</v>
      </c>
      <c r="M122" s="99">
        <v>0</v>
      </c>
      <c r="N122" s="99">
        <v>7</v>
      </c>
      <c r="O122" s="99">
        <v>2</v>
      </c>
      <c r="P122" s="126">
        <v>0</v>
      </c>
      <c r="Q122" s="129"/>
      <c r="R122" s="130"/>
      <c r="S122" s="137">
        <v>2</v>
      </c>
      <c r="T122" s="138">
        <v>3</v>
      </c>
      <c r="U122" s="116"/>
    </row>
    <row r="123" spans="1:21" ht="15" x14ac:dyDescent="0.2">
      <c r="A123" s="11"/>
      <c r="B123" s="18"/>
      <c r="C123" s="107"/>
      <c r="D123" s="107"/>
      <c r="E123" s="107"/>
      <c r="F123" s="107"/>
      <c r="G123" s="99"/>
      <c r="H123" s="99"/>
      <c r="I123" s="99"/>
      <c r="J123" s="99"/>
      <c r="K123" s="99"/>
      <c r="L123" s="99"/>
      <c r="M123" s="99"/>
      <c r="N123" s="99"/>
      <c r="O123" s="99"/>
      <c r="P123" s="131"/>
      <c r="Q123" s="132"/>
      <c r="R123" s="133"/>
      <c r="S123" s="138"/>
      <c r="T123" s="138"/>
      <c r="U123" s="116"/>
    </row>
    <row r="124" spans="1:21" ht="15" x14ac:dyDescent="0.2">
      <c r="A124" s="11"/>
      <c r="B124" s="18" t="s">
        <v>90</v>
      </c>
      <c r="C124" s="107">
        <v>0</v>
      </c>
      <c r="D124" s="107">
        <v>0</v>
      </c>
      <c r="E124" s="107">
        <v>0</v>
      </c>
      <c r="F124" s="107">
        <v>0</v>
      </c>
      <c r="G124" s="99">
        <v>0</v>
      </c>
      <c r="H124" s="99"/>
      <c r="I124" s="99" t="s">
        <v>122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126">
        <v>0</v>
      </c>
      <c r="Q124" s="129"/>
      <c r="R124" s="130"/>
      <c r="S124" s="137">
        <v>0</v>
      </c>
      <c r="T124" s="138">
        <v>0</v>
      </c>
      <c r="U124" s="116"/>
    </row>
    <row r="125" spans="1:21" ht="15" x14ac:dyDescent="0.2">
      <c r="A125" s="11"/>
      <c r="B125" s="18"/>
      <c r="C125" s="107"/>
      <c r="D125" s="107"/>
      <c r="E125" s="107"/>
      <c r="F125" s="107"/>
      <c r="G125" s="99"/>
      <c r="H125" s="99"/>
      <c r="I125" s="99"/>
      <c r="J125" s="99"/>
      <c r="K125" s="99"/>
      <c r="L125" s="99"/>
      <c r="M125" s="99"/>
      <c r="N125" s="99"/>
      <c r="O125" s="99"/>
      <c r="P125" s="131"/>
      <c r="Q125" s="132"/>
      <c r="R125" s="133"/>
      <c r="S125" s="138"/>
      <c r="T125" s="138"/>
      <c r="U125" s="116"/>
    </row>
    <row r="126" spans="1:21" ht="15" x14ac:dyDescent="0.2">
      <c r="A126" s="11"/>
      <c r="B126" s="18" t="s">
        <v>91</v>
      </c>
      <c r="C126" s="107">
        <v>24</v>
      </c>
      <c r="D126" s="107">
        <v>41</v>
      </c>
      <c r="E126" s="107">
        <v>54</v>
      </c>
      <c r="F126" s="107">
        <v>61</v>
      </c>
      <c r="G126" s="99">
        <v>34</v>
      </c>
      <c r="H126" s="99">
        <v>7</v>
      </c>
      <c r="I126" s="99">
        <v>9</v>
      </c>
      <c r="J126" s="99">
        <v>41</v>
      </c>
      <c r="K126" s="99">
        <v>48</v>
      </c>
      <c r="L126" s="99">
        <v>17</v>
      </c>
      <c r="M126" s="99">
        <v>10</v>
      </c>
      <c r="N126" s="99">
        <v>15</v>
      </c>
      <c r="O126" s="99">
        <v>32</v>
      </c>
      <c r="P126" s="126">
        <v>31</v>
      </c>
      <c r="Q126" s="129"/>
      <c r="R126" s="130"/>
      <c r="S126" s="137">
        <v>20</v>
      </c>
      <c r="T126" s="138">
        <v>72</v>
      </c>
      <c r="U126" s="116"/>
    </row>
    <row r="127" spans="1:21" ht="15" x14ac:dyDescent="0.2">
      <c r="A127" s="11"/>
      <c r="B127" s="18"/>
      <c r="C127" s="107"/>
      <c r="D127" s="107"/>
      <c r="E127" s="107"/>
      <c r="F127" s="107"/>
      <c r="G127" s="99"/>
      <c r="H127" s="99"/>
      <c r="I127" s="99"/>
      <c r="J127" s="99"/>
      <c r="K127" s="99"/>
      <c r="L127" s="99"/>
      <c r="M127" s="99"/>
      <c r="N127" s="99"/>
      <c r="O127" s="99"/>
      <c r="P127" s="131"/>
      <c r="Q127" s="132"/>
      <c r="R127" s="133"/>
      <c r="S127" s="138"/>
      <c r="T127" s="138"/>
      <c r="U127" s="116"/>
    </row>
    <row r="128" spans="1:21" ht="15" x14ac:dyDescent="0.2">
      <c r="A128" s="11"/>
      <c r="B128" s="18" t="s">
        <v>92</v>
      </c>
      <c r="C128" s="107">
        <v>2</v>
      </c>
      <c r="D128" s="107">
        <v>10</v>
      </c>
      <c r="E128" s="107">
        <v>3</v>
      </c>
      <c r="F128" s="107">
        <v>4</v>
      </c>
      <c r="G128" s="99">
        <v>3</v>
      </c>
      <c r="H128" s="99">
        <v>1</v>
      </c>
      <c r="I128" s="99">
        <v>4</v>
      </c>
      <c r="J128" s="99">
        <v>6</v>
      </c>
      <c r="K128" s="99">
        <v>4</v>
      </c>
      <c r="L128" s="99">
        <v>1</v>
      </c>
      <c r="M128" s="99">
        <v>0</v>
      </c>
      <c r="N128" s="99">
        <v>2</v>
      </c>
      <c r="O128" s="99">
        <v>5</v>
      </c>
      <c r="P128" s="126">
        <v>3</v>
      </c>
      <c r="Q128" s="129"/>
      <c r="R128" s="130"/>
      <c r="S128" s="137">
        <v>4</v>
      </c>
      <c r="T128" s="138">
        <v>4</v>
      </c>
      <c r="U128" s="116"/>
    </row>
    <row r="129" spans="1:21" ht="15" x14ac:dyDescent="0.2">
      <c r="A129" s="11"/>
      <c r="B129" s="18"/>
      <c r="C129" s="107"/>
      <c r="D129" s="107"/>
      <c r="E129" s="107"/>
      <c r="F129" s="107"/>
      <c r="G129" s="99"/>
      <c r="H129" s="99"/>
      <c r="I129" s="99"/>
      <c r="J129" s="99"/>
      <c r="K129" s="99"/>
      <c r="L129" s="99"/>
      <c r="M129" s="99"/>
      <c r="N129" s="99"/>
      <c r="O129" s="99"/>
      <c r="P129" s="131"/>
      <c r="Q129" s="132"/>
      <c r="R129" s="133"/>
      <c r="S129" s="138"/>
      <c r="T129" s="138"/>
      <c r="U129" s="116"/>
    </row>
    <row r="130" spans="1:21" ht="15" x14ac:dyDescent="0.2">
      <c r="A130" s="11"/>
      <c r="B130" s="18" t="s">
        <v>93</v>
      </c>
      <c r="C130" s="107">
        <v>36</v>
      </c>
      <c r="D130" s="107">
        <v>14</v>
      </c>
      <c r="E130" s="107">
        <v>7</v>
      </c>
      <c r="F130" s="107">
        <v>10</v>
      </c>
      <c r="G130" s="99">
        <v>8</v>
      </c>
      <c r="H130" s="99">
        <v>15</v>
      </c>
      <c r="I130" s="99">
        <v>13</v>
      </c>
      <c r="J130" s="99">
        <v>10</v>
      </c>
      <c r="K130" s="99">
        <v>7</v>
      </c>
      <c r="L130" s="99">
        <v>10</v>
      </c>
      <c r="M130" s="99">
        <v>8</v>
      </c>
      <c r="N130" s="99">
        <v>18</v>
      </c>
      <c r="O130" s="99">
        <v>18</v>
      </c>
      <c r="P130" s="126">
        <v>16</v>
      </c>
      <c r="Q130" s="129"/>
      <c r="R130" s="130"/>
      <c r="S130" s="137">
        <v>18</v>
      </c>
      <c r="T130" s="138">
        <v>12</v>
      </c>
      <c r="U130" s="116"/>
    </row>
    <row r="131" spans="1:21" ht="15" x14ac:dyDescent="0.2">
      <c r="A131" s="11"/>
      <c r="B131" s="18"/>
      <c r="C131" s="107"/>
      <c r="D131" s="107"/>
      <c r="E131" s="107"/>
      <c r="F131" s="107"/>
      <c r="G131" s="99"/>
      <c r="H131" s="99"/>
      <c r="I131" s="99"/>
      <c r="J131" s="99"/>
      <c r="K131" s="99"/>
      <c r="L131" s="99"/>
      <c r="M131" s="99"/>
      <c r="N131" s="99"/>
      <c r="O131" s="99"/>
      <c r="P131" s="131"/>
      <c r="Q131" s="132"/>
      <c r="R131" s="133"/>
      <c r="S131" s="138"/>
      <c r="T131" s="138"/>
      <c r="U131" s="116"/>
    </row>
    <row r="132" spans="1:21" ht="15" x14ac:dyDescent="0.2">
      <c r="A132" s="11"/>
      <c r="B132" s="18" t="s">
        <v>94</v>
      </c>
      <c r="C132" s="107">
        <v>15</v>
      </c>
      <c r="D132" s="107">
        <v>19</v>
      </c>
      <c r="E132" s="107">
        <v>8</v>
      </c>
      <c r="F132" s="107">
        <v>11</v>
      </c>
      <c r="G132" s="99">
        <v>11</v>
      </c>
      <c r="H132" s="99">
        <v>5</v>
      </c>
      <c r="I132" s="99">
        <v>6</v>
      </c>
      <c r="J132" s="99">
        <v>2</v>
      </c>
      <c r="K132" s="99">
        <v>0</v>
      </c>
      <c r="L132" s="99">
        <v>1</v>
      </c>
      <c r="M132" s="99">
        <v>1</v>
      </c>
      <c r="N132" s="99">
        <v>0</v>
      </c>
      <c r="O132" s="99">
        <v>0</v>
      </c>
      <c r="P132" s="126">
        <v>0</v>
      </c>
      <c r="Q132" s="129"/>
      <c r="R132" s="130"/>
      <c r="S132" s="137">
        <v>2</v>
      </c>
      <c r="T132" s="138">
        <v>1</v>
      </c>
      <c r="U132" s="116"/>
    </row>
    <row r="133" spans="1:21" ht="15" x14ac:dyDescent="0.2">
      <c r="A133" s="11"/>
      <c r="B133" s="18"/>
      <c r="C133" s="107"/>
      <c r="D133" s="107"/>
      <c r="E133" s="107"/>
      <c r="F133" s="107"/>
      <c r="G133" s="99"/>
      <c r="H133" s="99"/>
      <c r="I133" s="99"/>
      <c r="J133" s="99"/>
      <c r="K133" s="99"/>
      <c r="L133" s="99"/>
      <c r="M133" s="99"/>
      <c r="N133" s="99"/>
      <c r="O133" s="99"/>
      <c r="P133" s="131"/>
      <c r="Q133" s="132"/>
      <c r="R133" s="133"/>
      <c r="S133" s="138"/>
      <c r="T133" s="138"/>
      <c r="U133" s="116"/>
    </row>
    <row r="134" spans="1:21" ht="15" customHeight="1" x14ac:dyDescent="0.2">
      <c r="A134" s="11"/>
      <c r="B134" s="17" t="s">
        <v>95</v>
      </c>
      <c r="C134" s="106"/>
      <c r="D134" s="106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131"/>
      <c r="Q134" s="132"/>
      <c r="R134" s="133"/>
      <c r="S134" s="138"/>
      <c r="T134" s="138"/>
      <c r="U134" s="116"/>
    </row>
    <row r="135" spans="1:21" ht="15" x14ac:dyDescent="0.2">
      <c r="A135" s="11"/>
      <c r="B135" s="18" t="s">
        <v>96</v>
      </c>
      <c r="C135" s="107">
        <v>145</v>
      </c>
      <c r="D135" s="107">
        <v>76</v>
      </c>
      <c r="E135" s="107">
        <v>93</v>
      </c>
      <c r="F135" s="107">
        <v>136</v>
      </c>
      <c r="G135" s="99">
        <v>164</v>
      </c>
      <c r="H135" s="99">
        <v>144</v>
      </c>
      <c r="I135" s="99">
        <v>160</v>
      </c>
      <c r="J135" s="99">
        <v>135</v>
      </c>
      <c r="K135" s="99">
        <v>97</v>
      </c>
      <c r="L135" s="99">
        <v>108</v>
      </c>
      <c r="M135" s="99">
        <v>81</v>
      </c>
      <c r="N135" s="99">
        <v>99</v>
      </c>
      <c r="O135" s="99">
        <v>111</v>
      </c>
      <c r="P135" s="131">
        <v>79</v>
      </c>
      <c r="Q135" s="132"/>
      <c r="R135" s="133"/>
      <c r="S135" s="138">
        <v>99</v>
      </c>
      <c r="T135" s="138">
        <v>139</v>
      </c>
      <c r="U135" s="116"/>
    </row>
    <row r="136" spans="1:21" ht="15" x14ac:dyDescent="0.2">
      <c r="A136" s="11"/>
      <c r="B136" s="18"/>
      <c r="C136" s="107"/>
      <c r="D136" s="107"/>
      <c r="E136" s="107"/>
      <c r="F136" s="107"/>
      <c r="G136" s="99"/>
      <c r="H136" s="99"/>
      <c r="I136" s="99"/>
      <c r="J136" s="99"/>
      <c r="K136" s="99"/>
      <c r="L136" s="99"/>
      <c r="M136" s="99"/>
      <c r="N136" s="99"/>
      <c r="O136" s="99"/>
      <c r="P136" s="131"/>
      <c r="Q136" s="132"/>
      <c r="R136" s="133"/>
      <c r="S136" s="138"/>
      <c r="T136" s="138"/>
      <c r="U136" s="116"/>
    </row>
    <row r="137" spans="1:21" ht="15" x14ac:dyDescent="0.2">
      <c r="A137" s="11"/>
      <c r="B137" s="18" t="s">
        <v>97</v>
      </c>
      <c r="C137" s="107">
        <v>2</v>
      </c>
      <c r="D137" s="107">
        <v>1</v>
      </c>
      <c r="E137" s="107">
        <v>0</v>
      </c>
      <c r="F137" s="107">
        <v>0</v>
      </c>
      <c r="G137" s="99">
        <v>1</v>
      </c>
      <c r="H137" s="99">
        <v>1</v>
      </c>
      <c r="I137" s="99">
        <v>0</v>
      </c>
      <c r="J137" s="99">
        <v>3</v>
      </c>
      <c r="K137" s="99">
        <v>0</v>
      </c>
      <c r="L137" s="99">
        <v>2</v>
      </c>
      <c r="M137" s="99">
        <v>1</v>
      </c>
      <c r="N137" s="99">
        <v>0</v>
      </c>
      <c r="O137" s="99">
        <v>0</v>
      </c>
      <c r="P137" s="131">
        <v>0</v>
      </c>
      <c r="Q137" s="132"/>
      <c r="R137" s="133"/>
      <c r="S137" s="138">
        <v>0</v>
      </c>
      <c r="T137" s="138">
        <v>0</v>
      </c>
      <c r="U137" s="116"/>
    </row>
    <row r="138" spans="1:21" ht="15" x14ac:dyDescent="0.2">
      <c r="A138" s="11"/>
      <c r="B138" s="18"/>
      <c r="C138" s="107"/>
      <c r="D138" s="107"/>
      <c r="E138" s="107"/>
      <c r="F138" s="107"/>
      <c r="G138" s="99"/>
      <c r="H138" s="99"/>
      <c r="I138" s="99"/>
      <c r="J138" s="99"/>
      <c r="K138" s="99"/>
      <c r="L138" s="99"/>
      <c r="M138" s="99"/>
      <c r="N138" s="99"/>
      <c r="O138" s="99"/>
      <c r="P138" s="131"/>
      <c r="Q138" s="132"/>
      <c r="R138" s="133"/>
      <c r="S138" s="138"/>
      <c r="T138" s="138"/>
      <c r="U138" s="116"/>
    </row>
    <row r="139" spans="1:21" ht="15" x14ac:dyDescent="0.2">
      <c r="A139" s="11"/>
      <c r="B139" s="18" t="s">
        <v>98</v>
      </c>
      <c r="C139" s="107">
        <v>286</v>
      </c>
      <c r="D139" s="107">
        <v>251</v>
      </c>
      <c r="E139" s="107">
        <v>262</v>
      </c>
      <c r="F139" s="107">
        <v>403</v>
      </c>
      <c r="G139" s="99">
        <v>322</v>
      </c>
      <c r="H139" s="99">
        <v>301</v>
      </c>
      <c r="I139" s="99">
        <v>150</v>
      </c>
      <c r="J139" s="99">
        <v>251</v>
      </c>
      <c r="K139" s="99">
        <v>279</v>
      </c>
      <c r="L139" s="99">
        <v>290</v>
      </c>
      <c r="M139" s="99">
        <v>282</v>
      </c>
      <c r="N139" s="99">
        <v>269</v>
      </c>
      <c r="O139" s="99">
        <v>253</v>
      </c>
      <c r="P139" s="131">
        <v>238</v>
      </c>
      <c r="Q139" s="132"/>
      <c r="R139" s="133"/>
      <c r="S139" s="138">
        <v>242</v>
      </c>
      <c r="T139" s="138">
        <v>243</v>
      </c>
      <c r="U139" s="116"/>
    </row>
    <row r="140" spans="1:21" ht="15" x14ac:dyDescent="0.2">
      <c r="A140" s="11"/>
      <c r="B140" s="18"/>
      <c r="C140" s="107"/>
      <c r="D140" s="107"/>
      <c r="E140" s="107"/>
      <c r="F140" s="107"/>
      <c r="G140" s="99"/>
      <c r="H140" s="99"/>
      <c r="I140" s="99"/>
      <c r="J140" s="99"/>
      <c r="K140" s="99"/>
      <c r="L140" s="99"/>
      <c r="M140" s="99"/>
      <c r="N140" s="99"/>
      <c r="O140" s="99"/>
      <c r="P140" s="131"/>
      <c r="Q140" s="132"/>
      <c r="R140" s="133"/>
      <c r="S140" s="138"/>
      <c r="T140" s="138"/>
      <c r="U140" s="116"/>
    </row>
    <row r="141" spans="1:21" ht="15" x14ac:dyDescent="0.2">
      <c r="A141" s="11"/>
      <c r="B141" s="18" t="s">
        <v>99</v>
      </c>
      <c r="C141" s="107">
        <v>2517</v>
      </c>
      <c r="D141" s="107">
        <v>3164</v>
      </c>
      <c r="E141" s="107">
        <v>3245</v>
      </c>
      <c r="F141" s="107">
        <v>4621</v>
      </c>
      <c r="G141" s="103">
        <v>3012</v>
      </c>
      <c r="H141" s="103">
        <v>2881</v>
      </c>
      <c r="I141" s="103">
        <v>2090</v>
      </c>
      <c r="J141" s="99">
        <v>2652</v>
      </c>
      <c r="K141" s="99">
        <v>2800</v>
      </c>
      <c r="L141" s="99">
        <v>2291</v>
      </c>
      <c r="M141" s="99">
        <v>2601</v>
      </c>
      <c r="N141" s="99">
        <v>3014</v>
      </c>
      <c r="O141" s="99">
        <v>2012</v>
      </c>
      <c r="P141" s="131">
        <v>2145</v>
      </c>
      <c r="Q141" s="132"/>
      <c r="R141" s="133"/>
      <c r="S141" s="138">
        <v>1812</v>
      </c>
      <c r="T141" s="138">
        <v>2189</v>
      </c>
      <c r="U141" s="116"/>
    </row>
    <row r="142" spans="1:21" ht="15" x14ac:dyDescent="0.2">
      <c r="A142" s="11"/>
      <c r="B142" s="18"/>
      <c r="C142" s="107"/>
      <c r="D142" s="107"/>
      <c r="E142" s="107"/>
      <c r="F142" s="107"/>
      <c r="G142" s="99"/>
      <c r="H142" s="99"/>
      <c r="I142" s="99"/>
      <c r="J142" s="99"/>
      <c r="K142" s="99"/>
      <c r="L142" s="99"/>
      <c r="M142" s="99"/>
      <c r="N142" s="99"/>
      <c r="O142" s="99"/>
      <c r="P142" s="131"/>
      <c r="Q142" s="132"/>
      <c r="R142" s="133"/>
      <c r="S142" s="138"/>
      <c r="T142" s="138"/>
      <c r="U142" s="116"/>
    </row>
    <row r="143" spans="1:21" ht="15" x14ac:dyDescent="0.2">
      <c r="A143" s="11"/>
      <c r="B143" s="18" t="s">
        <v>100</v>
      </c>
      <c r="C143" s="107">
        <v>221</v>
      </c>
      <c r="D143" s="107">
        <v>196</v>
      </c>
      <c r="E143" s="107">
        <v>191</v>
      </c>
      <c r="F143" s="107">
        <v>182</v>
      </c>
      <c r="G143" s="99">
        <v>161</v>
      </c>
      <c r="H143" s="99">
        <v>261</v>
      </c>
      <c r="I143" s="99">
        <v>149</v>
      </c>
      <c r="J143" s="99">
        <v>183</v>
      </c>
      <c r="K143" s="99">
        <v>91</v>
      </c>
      <c r="L143" s="99">
        <v>121</v>
      </c>
      <c r="M143" s="99">
        <v>205</v>
      </c>
      <c r="N143" s="99">
        <v>183</v>
      </c>
      <c r="O143" s="99">
        <v>130</v>
      </c>
      <c r="P143" s="131">
        <v>96</v>
      </c>
      <c r="Q143" s="132"/>
      <c r="R143" s="133"/>
      <c r="S143" s="138">
        <v>83</v>
      </c>
      <c r="T143" s="138">
        <v>101</v>
      </c>
      <c r="U143" s="116"/>
    </row>
    <row r="144" spans="1:21" ht="15" x14ac:dyDescent="0.2">
      <c r="A144" s="11"/>
      <c r="B144" s="18"/>
      <c r="C144" s="107"/>
      <c r="D144" s="107"/>
      <c r="E144" s="107"/>
      <c r="F144" s="107"/>
      <c r="G144" s="99"/>
      <c r="H144" s="99"/>
      <c r="I144" s="99"/>
      <c r="J144" s="99"/>
      <c r="K144" s="99"/>
      <c r="L144" s="99"/>
      <c r="M144" s="99"/>
      <c r="N144" s="99"/>
      <c r="O144" s="99"/>
      <c r="P144" s="131"/>
      <c r="Q144" s="132"/>
      <c r="R144" s="133"/>
      <c r="S144" s="138"/>
      <c r="T144" s="138"/>
      <c r="U144" s="116"/>
    </row>
    <row r="145" spans="1:21" ht="15" x14ac:dyDescent="0.2">
      <c r="A145" s="11"/>
      <c r="B145" s="18" t="s">
        <v>101</v>
      </c>
      <c r="C145" s="107"/>
      <c r="D145" s="107"/>
      <c r="E145" s="107"/>
      <c r="F145" s="107"/>
      <c r="G145" s="99"/>
      <c r="H145" s="99"/>
      <c r="I145" s="99"/>
      <c r="J145" s="99">
        <v>0</v>
      </c>
      <c r="K145" s="99"/>
      <c r="L145" s="99">
        <v>0</v>
      </c>
      <c r="M145" s="99"/>
      <c r="N145" s="99"/>
      <c r="O145" s="99"/>
      <c r="P145" s="131"/>
      <c r="Q145" s="132"/>
      <c r="R145" s="133"/>
      <c r="S145" s="138"/>
      <c r="T145" s="138">
        <v>0</v>
      </c>
      <c r="U145" s="116"/>
    </row>
    <row r="146" spans="1:21" ht="15" x14ac:dyDescent="0.2">
      <c r="A146" s="11"/>
      <c r="B146" s="18"/>
      <c r="C146" s="107"/>
      <c r="D146" s="107"/>
      <c r="E146" s="107"/>
      <c r="F146" s="107"/>
      <c r="G146" s="99"/>
      <c r="H146" s="99"/>
      <c r="I146" s="99"/>
      <c r="J146" s="99"/>
      <c r="K146" s="99"/>
      <c r="L146" s="99"/>
      <c r="M146" s="99"/>
      <c r="N146" s="99"/>
      <c r="O146" s="99"/>
      <c r="P146" s="131"/>
      <c r="Q146" s="132"/>
      <c r="R146" s="133"/>
      <c r="S146" s="138"/>
      <c r="T146" s="138"/>
      <c r="U146" s="116"/>
    </row>
    <row r="147" spans="1:21" ht="15" customHeight="1" x14ac:dyDescent="0.2">
      <c r="A147" s="11"/>
      <c r="B147" s="17" t="s">
        <v>102</v>
      </c>
      <c r="C147" s="106"/>
      <c r="D147" s="106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131"/>
      <c r="Q147" s="132"/>
      <c r="R147" s="133"/>
      <c r="S147" s="138"/>
      <c r="T147" s="138">
        <v>0</v>
      </c>
      <c r="U147" s="116"/>
    </row>
    <row r="148" spans="1:21" ht="15" x14ac:dyDescent="0.2">
      <c r="A148" s="11"/>
      <c r="B148" s="18" t="s">
        <v>103</v>
      </c>
      <c r="C148" s="110">
        <v>22</v>
      </c>
      <c r="D148" s="110">
        <v>24</v>
      </c>
      <c r="E148" s="110">
        <v>25</v>
      </c>
      <c r="F148" s="110">
        <v>19</v>
      </c>
      <c r="G148" s="103">
        <v>20</v>
      </c>
      <c r="H148" s="103">
        <v>35</v>
      </c>
      <c r="I148" s="103">
        <v>15</v>
      </c>
      <c r="J148" s="103">
        <v>16</v>
      </c>
      <c r="K148" s="103">
        <v>25</v>
      </c>
      <c r="L148" s="103">
        <v>25</v>
      </c>
      <c r="M148" s="103">
        <v>12</v>
      </c>
      <c r="N148" s="103">
        <v>11</v>
      </c>
      <c r="O148" s="103">
        <v>22</v>
      </c>
      <c r="P148" s="131">
        <v>17</v>
      </c>
      <c r="Q148" s="132"/>
      <c r="R148" s="133"/>
      <c r="S148" s="138">
        <v>15</v>
      </c>
      <c r="T148" s="138">
        <v>11</v>
      </c>
      <c r="U148" s="116"/>
    </row>
    <row r="149" spans="1:21" ht="15" x14ac:dyDescent="0.2">
      <c r="A149" s="11"/>
      <c r="B149" s="18"/>
      <c r="C149" s="110"/>
      <c r="D149" s="110"/>
      <c r="E149" s="110"/>
      <c r="F149" s="110"/>
      <c r="G149" s="103"/>
      <c r="H149" s="103"/>
      <c r="I149" s="103"/>
      <c r="J149" s="103"/>
      <c r="K149" s="103"/>
      <c r="L149" s="103"/>
      <c r="M149" s="103"/>
      <c r="N149" s="103"/>
      <c r="O149" s="103"/>
      <c r="P149" s="131"/>
      <c r="Q149" s="132"/>
      <c r="R149" s="133"/>
      <c r="S149" s="138"/>
      <c r="T149" s="138"/>
      <c r="U149" s="116"/>
    </row>
    <row r="150" spans="1:21" ht="15" customHeight="1" x14ac:dyDescent="0.2">
      <c r="A150" s="11"/>
      <c r="B150" s="17" t="s">
        <v>104</v>
      </c>
      <c r="C150" s="112"/>
      <c r="D150" s="112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31"/>
      <c r="Q150" s="132"/>
      <c r="R150" s="133"/>
      <c r="S150" s="138"/>
      <c r="T150" s="138">
        <v>0</v>
      </c>
      <c r="U150" s="116"/>
    </row>
    <row r="151" spans="1:21" ht="15" x14ac:dyDescent="0.2">
      <c r="A151" s="11"/>
      <c r="B151" s="18" t="s">
        <v>105</v>
      </c>
      <c r="C151" s="110">
        <v>612</v>
      </c>
      <c r="D151" s="110">
        <v>751</v>
      </c>
      <c r="E151" s="110">
        <v>654</v>
      </c>
      <c r="F151" s="110">
        <v>436</v>
      </c>
      <c r="G151" s="103">
        <v>554</v>
      </c>
      <c r="H151" s="103">
        <v>631</v>
      </c>
      <c r="I151" s="103">
        <v>612</v>
      </c>
      <c r="J151" s="103">
        <v>556</v>
      </c>
      <c r="K151" s="103">
        <v>562</v>
      </c>
      <c r="L151" s="103">
        <v>433</v>
      </c>
      <c r="M151" s="103">
        <v>421</v>
      </c>
      <c r="N151" s="103">
        <v>422</v>
      </c>
      <c r="O151" s="103">
        <v>660</v>
      </c>
      <c r="P151" s="126">
        <v>736</v>
      </c>
      <c r="Q151" s="129"/>
      <c r="R151" s="130"/>
      <c r="S151" s="137">
        <v>1616</v>
      </c>
      <c r="T151" s="138">
        <v>2053</v>
      </c>
      <c r="U151" s="116"/>
    </row>
    <row r="152" spans="1:21" ht="15" x14ac:dyDescent="0.2">
      <c r="A152" s="11"/>
      <c r="B152" s="18"/>
      <c r="C152" s="110"/>
      <c r="D152" s="110"/>
      <c r="E152" s="110"/>
      <c r="F152" s="110"/>
      <c r="G152" s="103"/>
      <c r="H152" s="103"/>
      <c r="I152" s="103"/>
      <c r="J152" s="103"/>
      <c r="K152" s="103"/>
      <c r="L152" s="103"/>
      <c r="M152" s="103"/>
      <c r="N152" s="103"/>
      <c r="O152" s="103"/>
      <c r="P152" s="131"/>
      <c r="Q152" s="132"/>
      <c r="R152" s="133"/>
      <c r="S152" s="138"/>
      <c r="T152" s="138"/>
      <c r="U152" s="116"/>
    </row>
    <row r="153" spans="1:21" ht="15" x14ac:dyDescent="0.2">
      <c r="A153" s="11"/>
      <c r="B153" s="18" t="s">
        <v>106</v>
      </c>
      <c r="C153" s="110">
        <v>9</v>
      </c>
      <c r="D153" s="110">
        <v>17</v>
      </c>
      <c r="E153" s="110">
        <v>36</v>
      </c>
      <c r="F153" s="110">
        <v>12</v>
      </c>
      <c r="G153" s="103">
        <v>1</v>
      </c>
      <c r="H153" s="103">
        <v>0</v>
      </c>
      <c r="I153" s="103">
        <v>0</v>
      </c>
      <c r="J153" s="103">
        <v>0</v>
      </c>
      <c r="K153" s="103">
        <v>0</v>
      </c>
      <c r="L153" s="103">
        <v>0</v>
      </c>
      <c r="M153" s="103">
        <v>0</v>
      </c>
      <c r="N153" s="103">
        <v>0</v>
      </c>
      <c r="O153" s="103">
        <v>1</v>
      </c>
      <c r="P153" s="126">
        <v>0</v>
      </c>
      <c r="Q153" s="129"/>
      <c r="R153" s="130"/>
      <c r="S153" s="137">
        <v>0</v>
      </c>
      <c r="T153" s="138">
        <v>110</v>
      </c>
      <c r="U153" s="116"/>
    </row>
    <row r="154" spans="1:21" ht="15" x14ac:dyDescent="0.2">
      <c r="A154" s="11"/>
      <c r="B154" s="18"/>
      <c r="C154" s="110"/>
      <c r="D154" s="110"/>
      <c r="E154" s="110"/>
      <c r="F154" s="110"/>
      <c r="G154" s="103"/>
      <c r="H154" s="103"/>
      <c r="I154" s="103"/>
      <c r="J154" s="103"/>
      <c r="K154" s="103"/>
      <c r="L154" s="103"/>
      <c r="M154" s="103"/>
      <c r="N154" s="103"/>
      <c r="O154" s="103"/>
      <c r="P154" s="131"/>
      <c r="Q154" s="132"/>
      <c r="R154" s="133"/>
      <c r="S154" s="138"/>
      <c r="T154" s="138"/>
      <c r="U154" s="116"/>
    </row>
    <row r="155" spans="1:21" ht="15" x14ac:dyDescent="0.2">
      <c r="A155" s="11"/>
      <c r="B155" s="18" t="s">
        <v>107</v>
      </c>
      <c r="C155" s="110">
        <v>0</v>
      </c>
      <c r="D155" s="110">
        <v>0</v>
      </c>
      <c r="E155" s="110">
        <v>8</v>
      </c>
      <c r="F155" s="110">
        <v>0</v>
      </c>
      <c r="G155" s="103"/>
      <c r="H155" s="103">
        <v>1</v>
      </c>
      <c r="I155" s="103">
        <v>1</v>
      </c>
      <c r="J155" s="103">
        <v>0</v>
      </c>
      <c r="K155" s="103">
        <v>0</v>
      </c>
      <c r="L155" s="103">
        <v>0</v>
      </c>
      <c r="M155" s="103">
        <v>0</v>
      </c>
      <c r="N155" s="103">
        <v>0</v>
      </c>
      <c r="O155" s="103">
        <v>0</v>
      </c>
      <c r="P155" s="126">
        <v>1</v>
      </c>
      <c r="Q155" s="129"/>
      <c r="R155" s="130"/>
      <c r="S155" s="137">
        <v>0</v>
      </c>
      <c r="T155" s="138">
        <v>0</v>
      </c>
      <c r="U155" s="116"/>
    </row>
    <row r="156" spans="1:21" ht="15" x14ac:dyDescent="0.2">
      <c r="A156" s="11"/>
      <c r="B156" s="18"/>
      <c r="C156" s="110"/>
      <c r="D156" s="110"/>
      <c r="E156" s="110"/>
      <c r="F156" s="110"/>
      <c r="G156" s="103"/>
      <c r="H156" s="103"/>
      <c r="I156" s="103"/>
      <c r="J156" s="103"/>
      <c r="K156" s="103"/>
      <c r="L156" s="103"/>
      <c r="M156" s="103"/>
      <c r="N156" s="103"/>
      <c r="O156" s="103"/>
      <c r="P156" s="131"/>
      <c r="Q156" s="132"/>
      <c r="R156" s="133"/>
      <c r="S156" s="138"/>
      <c r="T156" s="138"/>
      <c r="U156" s="116"/>
    </row>
    <row r="157" spans="1:21" ht="15" x14ac:dyDescent="0.2">
      <c r="A157" s="11"/>
      <c r="B157" s="18" t="s">
        <v>108</v>
      </c>
      <c r="C157" s="110">
        <v>8</v>
      </c>
      <c r="D157" s="110">
        <v>26</v>
      </c>
      <c r="E157" s="110">
        <v>133</v>
      </c>
      <c r="F157" s="110">
        <v>175</v>
      </c>
      <c r="G157" s="103">
        <v>215</v>
      </c>
      <c r="H157" s="103">
        <v>327</v>
      </c>
      <c r="I157" s="103">
        <v>458</v>
      </c>
      <c r="J157" s="103">
        <v>348</v>
      </c>
      <c r="K157" s="103">
        <v>280</v>
      </c>
      <c r="L157" s="103">
        <v>268</v>
      </c>
      <c r="M157" s="103">
        <v>322</v>
      </c>
      <c r="N157" s="103">
        <v>308</v>
      </c>
      <c r="O157" s="103">
        <v>434</v>
      </c>
      <c r="P157" s="126">
        <v>530</v>
      </c>
      <c r="Q157" s="129"/>
      <c r="R157" s="130"/>
      <c r="S157" s="137">
        <v>482</v>
      </c>
      <c r="T157" s="138">
        <v>1011</v>
      </c>
      <c r="U157" s="116"/>
    </row>
    <row r="158" spans="1:21" ht="15" x14ac:dyDescent="0.2">
      <c r="A158" s="11"/>
      <c r="B158" s="18"/>
      <c r="C158" s="110"/>
      <c r="D158" s="110"/>
      <c r="E158" s="110"/>
      <c r="F158" s="110"/>
      <c r="G158" s="103"/>
      <c r="H158" s="103"/>
      <c r="I158" s="103"/>
      <c r="J158" s="103"/>
      <c r="K158" s="103"/>
      <c r="L158" s="103"/>
      <c r="M158" s="103"/>
      <c r="N158" s="103"/>
      <c r="O158" s="103"/>
      <c r="P158" s="131"/>
      <c r="Q158" s="132"/>
      <c r="R158" s="133"/>
      <c r="S158" s="138"/>
      <c r="T158" s="138"/>
      <c r="U158" s="116"/>
    </row>
    <row r="159" spans="1:21" ht="15" customHeight="1" x14ac:dyDescent="0.2">
      <c r="A159" s="11"/>
      <c r="B159" s="17" t="s">
        <v>109</v>
      </c>
      <c r="C159" s="112"/>
      <c r="D159" s="112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31"/>
      <c r="Q159" s="132"/>
      <c r="R159" s="133"/>
      <c r="S159" s="138"/>
      <c r="T159" s="138">
        <v>0</v>
      </c>
      <c r="U159" s="116"/>
    </row>
    <row r="160" spans="1:21" ht="15" x14ac:dyDescent="0.2">
      <c r="A160" s="11"/>
      <c r="B160" s="18" t="s">
        <v>110</v>
      </c>
      <c r="C160" s="110"/>
      <c r="D160" s="110"/>
      <c r="E160" s="110"/>
      <c r="F160" s="110"/>
      <c r="G160" s="103"/>
      <c r="H160" s="103"/>
      <c r="I160" s="103"/>
      <c r="J160" s="103"/>
      <c r="K160" s="103"/>
      <c r="L160" s="103"/>
      <c r="M160" s="103"/>
      <c r="N160" s="103"/>
      <c r="O160" s="103"/>
      <c r="P160" s="131"/>
      <c r="Q160" s="132"/>
      <c r="R160" s="133"/>
      <c r="S160" s="138"/>
      <c r="T160" s="138">
        <v>0</v>
      </c>
      <c r="U160" s="116"/>
    </row>
    <row r="161" spans="1:21" s="8" customFormat="1" ht="15" x14ac:dyDescent="0.2">
      <c r="A161" s="12"/>
      <c r="B161" s="19" t="s">
        <v>111</v>
      </c>
      <c r="C161" s="113">
        <v>2535</v>
      </c>
      <c r="D161" s="113">
        <v>3182</v>
      </c>
      <c r="E161" s="113">
        <v>3254</v>
      </c>
      <c r="F161" s="113">
        <v>4632</v>
      </c>
      <c r="G161" s="104">
        <v>3020</v>
      </c>
      <c r="H161" s="104">
        <v>2899</v>
      </c>
      <c r="I161" s="104">
        <v>2115</v>
      </c>
      <c r="J161" s="104">
        <v>2718</v>
      </c>
      <c r="K161" s="104">
        <v>2870</v>
      </c>
      <c r="L161" s="104">
        <v>2306</v>
      </c>
      <c r="M161" s="104">
        <v>2608</v>
      </c>
      <c r="N161" s="104">
        <v>3033</v>
      </c>
      <c r="O161" s="104">
        <v>2024</v>
      </c>
      <c r="P161" s="126">
        <v>2160</v>
      </c>
      <c r="Q161" s="129"/>
      <c r="R161" s="130"/>
      <c r="S161" s="137">
        <v>1832</v>
      </c>
      <c r="T161" s="138">
        <v>2207</v>
      </c>
      <c r="U161" s="117"/>
    </row>
    <row r="162" spans="1:21" s="8" customFormat="1" ht="15" x14ac:dyDescent="0.2">
      <c r="A162" s="12"/>
      <c r="B162" s="19" t="s">
        <v>112</v>
      </c>
      <c r="C162" s="113">
        <v>3188158</v>
      </c>
      <c r="D162" s="113">
        <v>3592018</v>
      </c>
      <c r="E162" s="113">
        <v>3409855</v>
      </c>
      <c r="F162" s="113">
        <v>3542810</v>
      </c>
      <c r="G162" s="104">
        <v>2489585</v>
      </c>
      <c r="H162" s="104">
        <v>3944669</v>
      </c>
      <c r="I162" s="104">
        <v>5739135</v>
      </c>
      <c r="J162" s="104">
        <v>3597460</v>
      </c>
      <c r="K162" s="104">
        <v>3359650</v>
      </c>
      <c r="L162" s="104">
        <v>4146417</v>
      </c>
      <c r="M162" s="104">
        <v>4281175</v>
      </c>
      <c r="N162" s="104">
        <v>5679657</v>
      </c>
      <c r="O162" s="104">
        <v>3391895</v>
      </c>
      <c r="P162" s="126">
        <v>3689800</v>
      </c>
      <c r="Q162" s="129"/>
      <c r="R162" s="130"/>
      <c r="S162" s="137">
        <v>3849000</v>
      </c>
      <c r="T162" s="138">
        <v>5337770</v>
      </c>
      <c r="U162" s="117"/>
    </row>
    <row r="163" spans="1:21" ht="15" x14ac:dyDescent="0.2">
      <c r="A163" s="11"/>
      <c r="B163" s="18"/>
      <c r="C163" s="110"/>
      <c r="D163" s="110"/>
      <c r="E163" s="110"/>
      <c r="F163" s="110"/>
      <c r="G163" s="103"/>
      <c r="H163" s="103"/>
      <c r="I163" s="103"/>
      <c r="J163" s="103"/>
      <c r="K163" s="103"/>
      <c r="L163" s="103"/>
      <c r="M163" s="103"/>
      <c r="N163" s="103"/>
      <c r="O163" s="103"/>
      <c r="P163" s="131"/>
      <c r="Q163" s="132"/>
      <c r="R163" s="133"/>
      <c r="S163" s="138"/>
      <c r="T163" s="138"/>
      <c r="U163" s="116"/>
    </row>
    <row r="164" spans="1:21" ht="15" x14ac:dyDescent="0.2">
      <c r="A164" s="11"/>
      <c r="B164" s="18" t="s">
        <v>113</v>
      </c>
      <c r="C164" s="110"/>
      <c r="D164" s="110"/>
      <c r="E164" s="110"/>
      <c r="F164" s="110"/>
      <c r="G164" s="103"/>
      <c r="H164" s="103"/>
      <c r="I164" s="103"/>
      <c r="J164" s="103"/>
      <c r="K164" s="103"/>
      <c r="L164" s="103"/>
      <c r="M164" s="103"/>
      <c r="N164" s="103"/>
      <c r="O164" s="103"/>
      <c r="P164" s="131"/>
      <c r="Q164" s="132"/>
      <c r="R164" s="133"/>
      <c r="S164" s="138"/>
      <c r="T164" s="138">
        <v>0</v>
      </c>
      <c r="U164" s="116"/>
    </row>
    <row r="165" spans="1:21" s="8" customFormat="1" ht="15" x14ac:dyDescent="0.2">
      <c r="A165" s="12"/>
      <c r="B165" s="19" t="s">
        <v>111</v>
      </c>
      <c r="C165" s="113">
        <v>7</v>
      </c>
      <c r="D165" s="113">
        <v>9</v>
      </c>
      <c r="E165" s="113">
        <v>19</v>
      </c>
      <c r="F165" s="113">
        <v>20</v>
      </c>
      <c r="G165" s="104">
        <v>11</v>
      </c>
      <c r="H165" s="104">
        <v>12</v>
      </c>
      <c r="I165" s="104">
        <v>5</v>
      </c>
      <c r="J165" s="104">
        <v>6</v>
      </c>
      <c r="K165" s="104">
        <v>6</v>
      </c>
      <c r="L165" s="104">
        <v>3</v>
      </c>
      <c r="M165" s="104">
        <v>4</v>
      </c>
      <c r="N165" s="104">
        <v>12</v>
      </c>
      <c r="O165" s="104">
        <v>12</v>
      </c>
      <c r="P165" s="126">
        <v>27</v>
      </c>
      <c r="Q165" s="129"/>
      <c r="R165" s="130"/>
      <c r="S165" s="137">
        <v>10</v>
      </c>
      <c r="T165" s="138">
        <v>2207</v>
      </c>
      <c r="U165" s="117"/>
    </row>
    <row r="166" spans="1:21" s="8" customFormat="1" ht="15" x14ac:dyDescent="0.2">
      <c r="A166" s="12"/>
      <c r="B166" s="19" t="s">
        <v>112</v>
      </c>
      <c r="C166" s="113">
        <v>15150</v>
      </c>
      <c r="D166" s="113">
        <v>25900</v>
      </c>
      <c r="E166" s="113">
        <v>90450</v>
      </c>
      <c r="F166" s="113">
        <v>91219</v>
      </c>
      <c r="G166" s="104">
        <v>35395</v>
      </c>
      <c r="H166" s="104">
        <v>47216</v>
      </c>
      <c r="I166" s="104">
        <v>13450</v>
      </c>
      <c r="J166" s="104">
        <v>20575</v>
      </c>
      <c r="K166" s="104">
        <v>84778</v>
      </c>
      <c r="L166" s="104">
        <v>21600</v>
      </c>
      <c r="M166" s="104">
        <v>1223650</v>
      </c>
      <c r="N166" s="104">
        <v>61975</v>
      </c>
      <c r="O166" s="104">
        <v>39259</v>
      </c>
      <c r="P166" s="126">
        <v>88400</v>
      </c>
      <c r="Q166" s="129"/>
      <c r="R166" s="130"/>
      <c r="S166" s="137">
        <v>110550</v>
      </c>
      <c r="T166" s="138">
        <v>5337770</v>
      </c>
      <c r="U166" s="117"/>
    </row>
    <row r="167" spans="1:21" ht="15" x14ac:dyDescent="0.2">
      <c r="A167" s="11"/>
      <c r="B167" s="18"/>
      <c r="C167" s="110"/>
      <c r="D167" s="110"/>
      <c r="E167" s="110"/>
      <c r="F167" s="110"/>
      <c r="G167" s="103"/>
      <c r="H167" s="103"/>
      <c r="I167" s="103"/>
      <c r="J167" s="103"/>
      <c r="K167" s="103"/>
      <c r="L167" s="103"/>
      <c r="M167" s="103"/>
      <c r="N167" s="103"/>
      <c r="O167" s="103"/>
      <c r="P167" s="131"/>
      <c r="Q167" s="132"/>
      <c r="R167" s="133"/>
      <c r="S167" s="138"/>
      <c r="T167" s="138"/>
      <c r="U167" s="116"/>
    </row>
    <row r="168" spans="1:21" ht="15" x14ac:dyDescent="0.2">
      <c r="A168" s="11"/>
      <c r="B168" s="18" t="s">
        <v>114</v>
      </c>
      <c r="C168" s="110"/>
      <c r="D168" s="110"/>
      <c r="E168" s="110"/>
      <c r="F168" s="110"/>
      <c r="G168" s="103"/>
      <c r="H168" s="103"/>
      <c r="I168" s="103"/>
      <c r="J168" s="103"/>
      <c r="K168" s="103"/>
      <c r="L168" s="103"/>
      <c r="M168" s="103"/>
      <c r="N168" s="103"/>
      <c r="O168" s="103"/>
      <c r="P168" s="131"/>
      <c r="Q168" s="132"/>
      <c r="R168" s="133"/>
      <c r="S168" s="138"/>
      <c r="T168" s="138">
        <v>0</v>
      </c>
      <c r="U168" s="116"/>
    </row>
    <row r="169" spans="1:21" s="8" customFormat="1" ht="15" x14ac:dyDescent="0.2">
      <c r="A169" s="12"/>
      <c r="B169" s="19" t="s">
        <v>111</v>
      </c>
      <c r="C169" s="113">
        <v>253</v>
      </c>
      <c r="D169" s="113">
        <v>223</v>
      </c>
      <c r="E169" s="113">
        <v>349</v>
      </c>
      <c r="F169" s="113">
        <v>275</v>
      </c>
      <c r="G169" s="104">
        <v>196</v>
      </c>
      <c r="H169" s="104">
        <v>137</v>
      </c>
      <c r="I169" s="104">
        <v>172</v>
      </c>
      <c r="J169" s="104">
        <v>175</v>
      </c>
      <c r="K169" s="104">
        <v>81</v>
      </c>
      <c r="L169" s="104">
        <v>158</v>
      </c>
      <c r="M169" s="104">
        <v>142</v>
      </c>
      <c r="N169" s="104">
        <v>201</v>
      </c>
      <c r="O169" s="104">
        <v>271</v>
      </c>
      <c r="P169" s="126">
        <v>183</v>
      </c>
      <c r="Q169" s="129"/>
      <c r="R169" s="130"/>
      <c r="S169" s="137">
        <v>331</v>
      </c>
      <c r="T169" s="138">
        <v>2207</v>
      </c>
      <c r="U169" s="117"/>
    </row>
    <row r="170" spans="1:21" s="8" customFormat="1" ht="15" x14ac:dyDescent="0.2">
      <c r="A170" s="12"/>
      <c r="B170" s="19" t="s">
        <v>115</v>
      </c>
      <c r="C170" s="113">
        <v>450323</v>
      </c>
      <c r="D170" s="113">
        <v>85090</v>
      </c>
      <c r="E170" s="113">
        <v>5651986</v>
      </c>
      <c r="F170" s="113">
        <v>1097597</v>
      </c>
      <c r="G170" s="104">
        <v>30847</v>
      </c>
      <c r="H170" s="104">
        <v>614187</v>
      </c>
      <c r="I170" s="104">
        <v>610953</v>
      </c>
      <c r="J170" s="104">
        <v>1207287</v>
      </c>
      <c r="K170" s="104">
        <v>71731</v>
      </c>
      <c r="L170" s="104">
        <v>61113</v>
      </c>
      <c r="M170" s="104">
        <v>2403436</v>
      </c>
      <c r="N170" s="104">
        <v>895700</v>
      </c>
      <c r="O170" s="104">
        <v>462579</v>
      </c>
      <c r="P170" s="126">
        <v>2052716</v>
      </c>
      <c r="Q170" s="129"/>
      <c r="R170" s="130"/>
      <c r="S170" s="137">
        <v>499596</v>
      </c>
      <c r="T170" s="138">
        <v>523000</v>
      </c>
      <c r="U170" s="117"/>
    </row>
    <row r="171" spans="1:21" ht="15" x14ac:dyDescent="0.2">
      <c r="A171" s="11"/>
      <c r="B171" s="18"/>
      <c r="C171" s="110"/>
      <c r="D171" s="110"/>
      <c r="E171" s="110"/>
      <c r="F171" s="110"/>
      <c r="G171" s="103"/>
      <c r="H171" s="103"/>
      <c r="I171" s="103"/>
      <c r="J171" s="103"/>
      <c r="K171" s="103"/>
      <c r="L171" s="103"/>
      <c r="M171" s="103"/>
      <c r="N171" s="103"/>
      <c r="O171" s="103"/>
      <c r="P171" s="131"/>
      <c r="Q171" s="132"/>
      <c r="R171" s="133"/>
      <c r="S171" s="138"/>
      <c r="T171" s="138"/>
      <c r="U171" s="116"/>
    </row>
    <row r="172" spans="1:21" ht="15" x14ac:dyDescent="0.2">
      <c r="A172" s="11"/>
      <c r="B172" s="18" t="s">
        <v>116</v>
      </c>
      <c r="C172" s="110">
        <v>436</v>
      </c>
      <c r="D172" s="110">
        <v>1039</v>
      </c>
      <c r="E172" s="110">
        <v>723</v>
      </c>
      <c r="F172" s="110">
        <v>857</v>
      </c>
      <c r="G172" s="103">
        <v>1155</v>
      </c>
      <c r="H172" s="103">
        <v>935</v>
      </c>
      <c r="I172" s="103">
        <v>720</v>
      </c>
      <c r="J172" s="103">
        <v>596</v>
      </c>
      <c r="K172" s="103">
        <v>649</v>
      </c>
      <c r="L172" s="103">
        <v>563</v>
      </c>
      <c r="M172" s="103">
        <v>576</v>
      </c>
      <c r="N172" s="103">
        <v>580</v>
      </c>
      <c r="O172" s="103">
        <v>571</v>
      </c>
      <c r="P172" s="126">
        <v>557</v>
      </c>
      <c r="Q172" s="129"/>
      <c r="R172" s="130"/>
      <c r="S172" s="137">
        <v>785</v>
      </c>
      <c r="T172" s="138">
        <v>785</v>
      </c>
      <c r="U172" s="116"/>
    </row>
    <row r="173" spans="1:21" ht="15" x14ac:dyDescent="0.2">
      <c r="A173" s="11"/>
      <c r="B173" s="18"/>
      <c r="C173" s="110"/>
      <c r="D173" s="110"/>
      <c r="E173" s="110"/>
      <c r="F173" s="110"/>
      <c r="G173" s="103"/>
      <c r="H173" s="103"/>
      <c r="I173" s="103"/>
      <c r="J173" s="103"/>
      <c r="K173" s="103"/>
      <c r="L173" s="103"/>
      <c r="M173" s="103"/>
      <c r="N173" s="103"/>
      <c r="O173" s="103"/>
      <c r="P173" s="131"/>
      <c r="Q173" s="132"/>
      <c r="R173" s="133"/>
      <c r="S173" s="138"/>
      <c r="T173" s="138"/>
      <c r="U173" s="116"/>
    </row>
    <row r="174" spans="1:21" ht="15" x14ac:dyDescent="0.2">
      <c r="A174" s="11"/>
      <c r="B174" s="18" t="s">
        <v>117</v>
      </c>
      <c r="C174" s="110">
        <v>16</v>
      </c>
      <c r="D174" s="110">
        <v>10</v>
      </c>
      <c r="E174" s="110">
        <v>16</v>
      </c>
      <c r="F174" s="110">
        <v>12</v>
      </c>
      <c r="G174" s="103">
        <v>13</v>
      </c>
      <c r="H174" s="103">
        <v>12</v>
      </c>
      <c r="I174" s="103">
        <v>6</v>
      </c>
      <c r="J174" s="103">
        <v>9</v>
      </c>
      <c r="K174" s="103">
        <v>15</v>
      </c>
      <c r="L174" s="103">
        <v>12</v>
      </c>
      <c r="M174" s="103">
        <v>20</v>
      </c>
      <c r="N174" s="103">
        <v>9</v>
      </c>
      <c r="O174" s="103">
        <v>19</v>
      </c>
      <c r="P174" s="126">
        <v>15</v>
      </c>
      <c r="Q174" s="129"/>
      <c r="R174" s="130"/>
      <c r="S174" s="137">
        <v>25</v>
      </c>
      <c r="T174" s="138">
        <v>20</v>
      </c>
      <c r="U174" s="116"/>
    </row>
    <row r="175" spans="1:21" ht="15" x14ac:dyDescent="0.2">
      <c r="A175" s="11"/>
      <c r="B175" s="18"/>
      <c r="C175" s="110"/>
      <c r="D175" s="110"/>
      <c r="E175" s="110"/>
      <c r="F175" s="110"/>
      <c r="G175" s="103"/>
      <c r="H175" s="103"/>
      <c r="I175" s="103"/>
      <c r="J175" s="103"/>
      <c r="K175" s="103"/>
      <c r="L175" s="103"/>
      <c r="M175" s="103"/>
      <c r="N175" s="103"/>
      <c r="O175" s="103"/>
      <c r="P175" s="131"/>
      <c r="Q175" s="132"/>
      <c r="R175" s="133"/>
      <c r="S175" s="138"/>
      <c r="T175" s="138"/>
      <c r="U175" s="116"/>
    </row>
    <row r="176" spans="1:21" ht="15" x14ac:dyDescent="0.2">
      <c r="A176" s="11"/>
      <c r="B176" s="18" t="s">
        <v>118</v>
      </c>
      <c r="C176" s="110">
        <v>28</v>
      </c>
      <c r="D176" s="110">
        <v>19</v>
      </c>
      <c r="E176" s="110">
        <v>12</v>
      </c>
      <c r="F176" s="110">
        <v>43</v>
      </c>
      <c r="G176" s="103">
        <v>26</v>
      </c>
      <c r="H176" s="103">
        <v>25</v>
      </c>
      <c r="I176" s="103">
        <v>15</v>
      </c>
      <c r="J176" s="103">
        <v>20</v>
      </c>
      <c r="K176" s="103">
        <v>26</v>
      </c>
      <c r="L176" s="103">
        <v>11</v>
      </c>
      <c r="M176" s="103">
        <v>28</v>
      </c>
      <c r="N176" s="103">
        <v>29</v>
      </c>
      <c r="O176" s="103">
        <v>16</v>
      </c>
      <c r="P176" s="126">
        <v>7</v>
      </c>
      <c r="Q176" s="129"/>
      <c r="R176" s="130"/>
      <c r="S176" s="137">
        <v>28</v>
      </c>
      <c r="T176" s="138">
        <v>30</v>
      </c>
      <c r="U176" s="116"/>
    </row>
    <row r="177" spans="1:21" ht="15" x14ac:dyDescent="0.2">
      <c r="A177" s="11"/>
      <c r="B177" s="18"/>
      <c r="C177" s="110"/>
      <c r="D177" s="110"/>
      <c r="E177" s="110"/>
      <c r="F177" s="110"/>
      <c r="G177" s="103"/>
      <c r="H177" s="103"/>
      <c r="I177" s="103"/>
      <c r="J177" s="103"/>
      <c r="K177" s="103"/>
      <c r="L177" s="103"/>
      <c r="M177" s="103"/>
      <c r="N177" s="103"/>
      <c r="O177" s="103"/>
      <c r="P177" s="131"/>
      <c r="Q177" s="132"/>
      <c r="R177" s="133"/>
      <c r="S177" s="138"/>
      <c r="T177" s="138"/>
      <c r="U177" s="116"/>
    </row>
    <row r="178" spans="1:21" ht="15" x14ac:dyDescent="0.2">
      <c r="A178" s="11"/>
      <c r="B178" s="18" t="s">
        <v>119</v>
      </c>
      <c r="C178" s="110">
        <v>1097</v>
      </c>
      <c r="D178" s="110">
        <v>1429</v>
      </c>
      <c r="E178" s="110">
        <v>985</v>
      </c>
      <c r="F178" s="110">
        <v>1071</v>
      </c>
      <c r="G178" s="103">
        <v>516</v>
      </c>
      <c r="H178" s="103">
        <v>734</v>
      </c>
      <c r="I178" s="103">
        <v>590</v>
      </c>
      <c r="J178" s="103">
        <v>638</v>
      </c>
      <c r="K178" s="103">
        <v>320</v>
      </c>
      <c r="L178" s="103">
        <v>257</v>
      </c>
      <c r="M178" s="103">
        <v>342</v>
      </c>
      <c r="N178" s="103">
        <v>254</v>
      </c>
      <c r="O178" s="103">
        <v>250</v>
      </c>
      <c r="P178" s="131">
        <v>263</v>
      </c>
      <c r="Q178" s="132"/>
      <c r="R178" s="133"/>
      <c r="S178" s="138">
        <v>237</v>
      </c>
      <c r="T178" s="138">
        <v>233</v>
      </c>
      <c r="U178" s="116"/>
    </row>
    <row r="179" spans="1:21" s="8" customFormat="1" ht="15" x14ac:dyDescent="0.2">
      <c r="A179" s="12"/>
      <c r="B179" s="19" t="s">
        <v>120</v>
      </c>
      <c r="C179" s="113">
        <v>5</v>
      </c>
      <c r="D179" s="113">
        <v>2</v>
      </c>
      <c r="E179" s="113">
        <v>0</v>
      </c>
      <c r="F179" s="113">
        <v>3</v>
      </c>
      <c r="G179" s="104">
        <v>0</v>
      </c>
      <c r="H179" s="104">
        <v>2</v>
      </c>
      <c r="I179" s="104">
        <v>2</v>
      </c>
      <c r="J179" s="104">
        <v>6</v>
      </c>
      <c r="K179" s="104">
        <v>3</v>
      </c>
      <c r="L179" s="104">
        <v>1</v>
      </c>
      <c r="M179" s="104">
        <v>2</v>
      </c>
      <c r="N179" s="104">
        <v>0</v>
      </c>
      <c r="O179" s="104">
        <v>0</v>
      </c>
      <c r="P179" s="126">
        <v>0</v>
      </c>
      <c r="Q179" s="129"/>
      <c r="R179" s="130"/>
      <c r="S179" s="137">
        <v>8</v>
      </c>
      <c r="T179" s="138">
        <v>9</v>
      </c>
      <c r="U179" s="117"/>
    </row>
    <row r="180" spans="1:21" s="8" customFormat="1" ht="22.5" x14ac:dyDescent="0.2">
      <c r="A180" s="12"/>
      <c r="B180" s="19" t="s">
        <v>121</v>
      </c>
      <c r="C180" s="113" t="s">
        <v>122</v>
      </c>
      <c r="D180" s="113" t="s">
        <v>122</v>
      </c>
      <c r="E180" s="113" t="s">
        <v>122</v>
      </c>
      <c r="F180" s="113" t="s">
        <v>122</v>
      </c>
      <c r="G180" s="104"/>
      <c r="H180" s="104"/>
      <c r="I180" s="104"/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/>
      <c r="P180" s="126"/>
      <c r="Q180" s="129"/>
      <c r="R180" s="130"/>
      <c r="S180" s="137"/>
      <c r="T180" s="138"/>
      <c r="U180" s="117"/>
    </row>
    <row r="181" spans="1:21" s="8" customFormat="1" ht="15" x14ac:dyDescent="0.2">
      <c r="A181" s="12"/>
      <c r="B181" s="19" t="s">
        <v>123</v>
      </c>
      <c r="C181" s="113">
        <v>204</v>
      </c>
      <c r="D181" s="113">
        <v>209</v>
      </c>
      <c r="E181" s="113">
        <v>75</v>
      </c>
      <c r="F181" s="113">
        <v>96</v>
      </c>
      <c r="G181" s="104">
        <v>50</v>
      </c>
      <c r="H181" s="104">
        <v>64</v>
      </c>
      <c r="I181" s="104">
        <v>51</v>
      </c>
      <c r="J181" s="104">
        <v>41</v>
      </c>
      <c r="K181" s="104">
        <v>46</v>
      </c>
      <c r="L181" s="104">
        <v>40</v>
      </c>
      <c r="M181" s="104">
        <v>84</v>
      </c>
      <c r="N181" s="104">
        <v>33</v>
      </c>
      <c r="O181" s="104">
        <v>9</v>
      </c>
      <c r="P181" s="126">
        <v>45</v>
      </c>
      <c r="Q181" s="129"/>
      <c r="R181" s="130"/>
      <c r="S181" s="137">
        <v>29</v>
      </c>
      <c r="T181" s="138">
        <v>48</v>
      </c>
      <c r="U181" s="117"/>
    </row>
    <row r="182" spans="1:21" s="8" customFormat="1" ht="15" x14ac:dyDescent="0.2">
      <c r="A182" s="12"/>
      <c r="B182" s="19" t="s">
        <v>124</v>
      </c>
      <c r="C182" s="113">
        <v>521</v>
      </c>
      <c r="D182" s="113">
        <v>808</v>
      </c>
      <c r="E182" s="113">
        <v>520</v>
      </c>
      <c r="F182" s="113">
        <v>541</v>
      </c>
      <c r="G182" s="104">
        <v>416</v>
      </c>
      <c r="H182" s="104">
        <v>491</v>
      </c>
      <c r="I182" s="104">
        <v>462</v>
      </c>
      <c r="J182" s="104">
        <v>260</v>
      </c>
      <c r="K182" s="104">
        <v>228</v>
      </c>
      <c r="L182" s="104">
        <v>188</v>
      </c>
      <c r="M182" s="104">
        <v>212</v>
      </c>
      <c r="N182" s="104">
        <v>173</v>
      </c>
      <c r="O182" s="104">
        <v>200</v>
      </c>
      <c r="P182" s="126">
        <v>189</v>
      </c>
      <c r="Q182" s="129"/>
      <c r="R182" s="130"/>
      <c r="S182" s="137">
        <v>194</v>
      </c>
      <c r="T182" s="138">
        <v>171</v>
      </c>
      <c r="U182" s="117"/>
    </row>
    <row r="183" spans="1:21" s="8" customFormat="1" ht="15" x14ac:dyDescent="0.2">
      <c r="A183" s="12"/>
      <c r="B183" s="19" t="s">
        <v>125</v>
      </c>
      <c r="C183" s="113">
        <v>367</v>
      </c>
      <c r="D183" s="113">
        <v>410</v>
      </c>
      <c r="E183" s="113">
        <v>390</v>
      </c>
      <c r="F183" s="113">
        <v>431</v>
      </c>
      <c r="G183" s="104">
        <v>509</v>
      </c>
      <c r="H183" s="104">
        <v>177</v>
      </c>
      <c r="I183" s="104">
        <v>75</v>
      </c>
      <c r="J183" s="104">
        <v>331</v>
      </c>
      <c r="K183" s="104">
        <v>43</v>
      </c>
      <c r="L183" s="104">
        <v>28</v>
      </c>
      <c r="M183" s="104">
        <v>44</v>
      </c>
      <c r="N183" s="104">
        <v>48</v>
      </c>
      <c r="O183" s="104">
        <v>41</v>
      </c>
      <c r="P183" s="126">
        <v>29</v>
      </c>
      <c r="Q183" s="129"/>
      <c r="R183" s="130"/>
      <c r="S183" s="137">
        <v>6</v>
      </c>
      <c r="T183" s="138">
        <v>5</v>
      </c>
      <c r="U183" s="117"/>
    </row>
    <row r="184" spans="1:21" ht="15" x14ac:dyDescent="0.2">
      <c r="A184" s="11"/>
      <c r="B184" s="18"/>
      <c r="C184" s="110"/>
      <c r="D184" s="110"/>
      <c r="E184" s="110"/>
      <c r="F184" s="110"/>
      <c r="G184" s="103"/>
      <c r="H184" s="103"/>
      <c r="I184" s="103"/>
      <c r="J184" s="103"/>
      <c r="K184" s="103"/>
      <c r="L184" s="103"/>
      <c r="M184" s="103"/>
      <c r="N184" s="103"/>
      <c r="O184" s="103"/>
      <c r="P184" s="131"/>
      <c r="Q184" s="132"/>
      <c r="R184" s="133"/>
      <c r="S184" s="138"/>
      <c r="T184" s="138"/>
      <c r="U184" s="116"/>
    </row>
    <row r="185" spans="1:21" ht="15" x14ac:dyDescent="0.2">
      <c r="A185" s="11"/>
      <c r="B185" s="18" t="s">
        <v>126</v>
      </c>
      <c r="C185" s="110"/>
      <c r="D185" s="110"/>
      <c r="E185" s="110"/>
      <c r="F185" s="110"/>
      <c r="G185" s="103"/>
      <c r="H185" s="103"/>
      <c r="I185" s="103"/>
      <c r="J185" s="103"/>
      <c r="K185" s="103"/>
      <c r="L185" s="103"/>
      <c r="M185" s="103"/>
      <c r="N185" s="103"/>
      <c r="O185" s="103"/>
      <c r="P185" s="131"/>
      <c r="Q185" s="132"/>
      <c r="R185" s="133"/>
      <c r="S185" s="138"/>
      <c r="T185" s="138">
        <v>0</v>
      </c>
      <c r="U185" s="116"/>
    </row>
    <row r="186" spans="1:21" s="8" customFormat="1" ht="15" x14ac:dyDescent="0.2">
      <c r="A186" s="12"/>
      <c r="B186" s="19" t="s">
        <v>127</v>
      </c>
      <c r="C186" s="113">
        <v>476</v>
      </c>
      <c r="D186" s="113">
        <v>627</v>
      </c>
      <c r="E186" s="113">
        <v>629</v>
      </c>
      <c r="F186" s="113">
        <v>587</v>
      </c>
      <c r="G186" s="104">
        <v>594</v>
      </c>
      <c r="H186" s="104">
        <v>613</v>
      </c>
      <c r="I186" s="104">
        <v>683</v>
      </c>
      <c r="J186" s="104">
        <v>649</v>
      </c>
      <c r="K186" s="104">
        <v>856</v>
      </c>
      <c r="L186" s="104">
        <v>507</v>
      </c>
      <c r="M186" s="104">
        <v>554</v>
      </c>
      <c r="N186" s="104">
        <v>355</v>
      </c>
      <c r="O186" s="104">
        <v>221</v>
      </c>
      <c r="P186" s="126">
        <v>211</v>
      </c>
      <c r="Q186" s="129"/>
      <c r="R186" s="130"/>
      <c r="S186" s="137">
        <v>181</v>
      </c>
      <c r="T186" s="138">
        <v>131</v>
      </c>
      <c r="U186" s="117"/>
    </row>
    <row r="187" spans="1:21" s="8" customFormat="1" ht="15" x14ac:dyDescent="0.2">
      <c r="A187" s="12"/>
      <c r="B187" s="19" t="s">
        <v>128</v>
      </c>
      <c r="C187" s="113">
        <v>262</v>
      </c>
      <c r="D187" s="113">
        <v>325</v>
      </c>
      <c r="E187" s="113">
        <v>377</v>
      </c>
      <c r="F187" s="113">
        <v>282</v>
      </c>
      <c r="G187" s="104">
        <v>228</v>
      </c>
      <c r="H187" s="104"/>
      <c r="I187" s="104">
        <v>288</v>
      </c>
      <c r="J187" s="104">
        <v>356</v>
      </c>
      <c r="K187" s="104">
        <v>430</v>
      </c>
      <c r="L187" s="104">
        <v>125</v>
      </c>
      <c r="M187" s="104">
        <v>147</v>
      </c>
      <c r="N187" s="104">
        <v>135</v>
      </c>
      <c r="O187" s="104">
        <v>105</v>
      </c>
      <c r="P187" s="126">
        <v>124</v>
      </c>
      <c r="Q187" s="129"/>
      <c r="R187" s="130"/>
      <c r="S187" s="137">
        <v>85</v>
      </c>
      <c r="T187" s="138">
        <v>63</v>
      </c>
      <c r="U187" s="117"/>
    </row>
    <row r="188" spans="1:21" s="8" customFormat="1" ht="15" x14ac:dyDescent="0.2">
      <c r="A188" s="12"/>
      <c r="B188" s="19" t="s">
        <v>129</v>
      </c>
      <c r="C188" s="113">
        <v>3957</v>
      </c>
      <c r="D188" s="113">
        <v>16602</v>
      </c>
      <c r="E188" s="113">
        <v>10029</v>
      </c>
      <c r="F188" s="113">
        <v>13069</v>
      </c>
      <c r="G188" s="104">
        <v>2889</v>
      </c>
      <c r="H188" s="104">
        <v>6752</v>
      </c>
      <c r="I188" s="104">
        <v>10125.44</v>
      </c>
      <c r="J188" s="104">
        <v>7214</v>
      </c>
      <c r="K188" s="104">
        <v>5884.91</v>
      </c>
      <c r="L188" s="104">
        <v>0</v>
      </c>
      <c r="M188" s="104">
        <v>14389</v>
      </c>
      <c r="N188" s="104">
        <v>5862.27</v>
      </c>
      <c r="O188" s="104">
        <v>0</v>
      </c>
      <c r="P188" s="126">
        <v>11369.65</v>
      </c>
      <c r="Q188" s="129"/>
      <c r="R188" s="130"/>
      <c r="S188" s="137">
        <v>0</v>
      </c>
      <c r="T188" s="138">
        <v>0</v>
      </c>
      <c r="U188" s="117"/>
    </row>
    <row r="189" spans="1:21" ht="15" x14ac:dyDescent="0.2">
      <c r="A189" s="11"/>
      <c r="B189" s="18"/>
      <c r="C189" s="110"/>
      <c r="D189" s="110"/>
      <c r="E189" s="110"/>
      <c r="F189" s="110"/>
      <c r="G189" s="103"/>
      <c r="H189" s="103"/>
      <c r="I189" s="103"/>
      <c r="J189" s="103"/>
      <c r="K189" s="103"/>
      <c r="L189" s="103"/>
      <c r="M189" s="103"/>
      <c r="N189" s="103"/>
      <c r="O189" s="103"/>
      <c r="P189" s="131"/>
      <c r="Q189" s="132"/>
      <c r="R189" s="133"/>
      <c r="S189" s="138"/>
      <c r="T189" s="138"/>
      <c r="U189" s="116"/>
    </row>
    <row r="190" spans="1:21" ht="15" x14ac:dyDescent="0.2">
      <c r="A190" s="11"/>
      <c r="B190" s="18" t="s">
        <v>130</v>
      </c>
      <c r="C190" s="110">
        <v>5726</v>
      </c>
      <c r="D190" s="110">
        <v>6131</v>
      </c>
      <c r="E190" s="110">
        <v>4598</v>
      </c>
      <c r="F190" s="110">
        <v>6729</v>
      </c>
      <c r="G190" s="103">
        <v>6741</v>
      </c>
      <c r="H190" s="103">
        <v>5854</v>
      </c>
      <c r="I190" s="103">
        <v>6012</v>
      </c>
      <c r="J190" s="103">
        <v>4594</v>
      </c>
      <c r="K190" s="103">
        <v>6376</v>
      </c>
      <c r="L190" s="103">
        <v>6302</v>
      </c>
      <c r="M190" s="103">
        <v>6697</v>
      </c>
      <c r="N190" s="103">
        <v>6801</v>
      </c>
      <c r="O190" s="103">
        <v>5979</v>
      </c>
      <c r="P190" s="131">
        <v>6418</v>
      </c>
      <c r="Q190" s="132"/>
      <c r="R190" s="133"/>
      <c r="S190" s="138">
        <v>6721</v>
      </c>
      <c r="T190" s="138">
        <v>6082</v>
      </c>
      <c r="U190" s="116"/>
    </row>
    <row r="191" spans="1:21" s="8" customFormat="1" ht="15" x14ac:dyDescent="0.2">
      <c r="A191" s="12"/>
      <c r="B191" s="19" t="s">
        <v>131</v>
      </c>
      <c r="C191" s="113">
        <v>1813</v>
      </c>
      <c r="D191" s="113">
        <v>1950</v>
      </c>
      <c r="E191" s="113">
        <v>1605</v>
      </c>
      <c r="F191" s="113">
        <v>3680</v>
      </c>
      <c r="G191" s="104">
        <v>3665</v>
      </c>
      <c r="H191" s="104">
        <v>2609</v>
      </c>
      <c r="I191" s="104">
        <v>2629</v>
      </c>
      <c r="J191" s="104">
        <v>1989</v>
      </c>
      <c r="K191" s="104">
        <v>3081</v>
      </c>
      <c r="L191" s="104">
        <v>3313</v>
      </c>
      <c r="M191" s="104">
        <v>3347</v>
      </c>
      <c r="N191" s="104">
        <v>3177</v>
      </c>
      <c r="O191" s="104">
        <v>2813</v>
      </c>
      <c r="P191" s="126">
        <v>3324</v>
      </c>
      <c r="Q191" s="129"/>
      <c r="R191" s="130"/>
      <c r="S191" s="137">
        <v>3555</v>
      </c>
      <c r="T191" s="138">
        <v>3209</v>
      </c>
      <c r="U191" s="117"/>
    </row>
    <row r="192" spans="1:21" s="8" customFormat="1" ht="15" x14ac:dyDescent="0.2">
      <c r="A192" s="12"/>
      <c r="B192" s="19" t="s">
        <v>132</v>
      </c>
      <c r="C192" s="113">
        <v>3913</v>
      </c>
      <c r="D192" s="113">
        <v>4181</v>
      </c>
      <c r="E192" s="113">
        <v>2993</v>
      </c>
      <c r="F192" s="113">
        <v>3049</v>
      </c>
      <c r="G192" s="104">
        <v>3076</v>
      </c>
      <c r="H192" s="104">
        <v>3245</v>
      </c>
      <c r="I192" s="104">
        <v>3383</v>
      </c>
      <c r="J192" s="104">
        <v>2605</v>
      </c>
      <c r="K192" s="104">
        <v>3295</v>
      </c>
      <c r="L192" s="104">
        <v>2989</v>
      </c>
      <c r="M192" s="104">
        <v>3350</v>
      </c>
      <c r="N192" s="104">
        <v>3624</v>
      </c>
      <c r="O192" s="104">
        <v>3166</v>
      </c>
      <c r="P192" s="126">
        <v>3094</v>
      </c>
      <c r="Q192" s="129"/>
      <c r="R192" s="130"/>
      <c r="S192" s="137">
        <v>3166</v>
      </c>
      <c r="T192" s="138">
        <v>2873</v>
      </c>
      <c r="U192" s="117"/>
    </row>
    <row r="193" spans="1:21" ht="15" x14ac:dyDescent="0.2">
      <c r="A193" s="11"/>
      <c r="B193" s="18"/>
      <c r="C193" s="110"/>
      <c r="D193" s="110"/>
      <c r="E193" s="110"/>
      <c r="F193" s="110"/>
      <c r="G193" s="103"/>
      <c r="H193" s="103"/>
      <c r="I193" s="103"/>
      <c r="J193" s="103"/>
      <c r="K193" s="103"/>
      <c r="L193" s="103"/>
      <c r="M193" s="103"/>
      <c r="N193" s="103"/>
      <c r="O193" s="103"/>
      <c r="P193" s="131"/>
      <c r="Q193" s="132"/>
      <c r="R193" s="133"/>
      <c r="S193" s="138"/>
      <c r="T193" s="138"/>
      <c r="U193" s="116"/>
    </row>
    <row r="194" spans="1:21" ht="15" x14ac:dyDescent="0.2">
      <c r="A194" s="11"/>
      <c r="B194" s="18" t="s">
        <v>133</v>
      </c>
      <c r="C194" s="110">
        <f>SUM(C195:C197)</f>
        <v>59</v>
      </c>
      <c r="D194" s="110">
        <f>SUM(D195:D197)</f>
        <v>1642</v>
      </c>
      <c r="E194" s="110">
        <f>SUM(E195:E197)</f>
        <v>1604</v>
      </c>
      <c r="F194" s="110">
        <v>1646</v>
      </c>
      <c r="G194" s="103">
        <v>1719</v>
      </c>
      <c r="H194" s="103">
        <v>1774</v>
      </c>
      <c r="I194" s="103">
        <v>1854</v>
      </c>
      <c r="J194" s="103">
        <v>1906</v>
      </c>
      <c r="K194" s="103">
        <v>2966</v>
      </c>
      <c r="L194" s="103">
        <v>2809</v>
      </c>
      <c r="M194" s="103">
        <v>2890</v>
      </c>
      <c r="N194" s="103">
        <v>3010</v>
      </c>
      <c r="O194" s="103">
        <v>3068</v>
      </c>
      <c r="P194" s="131">
        <v>2927</v>
      </c>
      <c r="Q194" s="132"/>
      <c r="R194" s="133"/>
      <c r="S194" s="138">
        <v>3663</v>
      </c>
      <c r="T194" s="138">
        <v>3449</v>
      </c>
      <c r="U194" s="116"/>
    </row>
    <row r="195" spans="1:21" s="8" customFormat="1" ht="15" x14ac:dyDescent="0.2">
      <c r="A195" s="12"/>
      <c r="B195" s="19" t="s">
        <v>134</v>
      </c>
      <c r="C195" s="113" t="s">
        <v>6</v>
      </c>
      <c r="D195" s="113">
        <v>761</v>
      </c>
      <c r="E195" s="113">
        <v>679</v>
      </c>
      <c r="F195" s="113">
        <v>757</v>
      </c>
      <c r="G195" s="104">
        <v>723</v>
      </c>
      <c r="H195" s="104">
        <v>729</v>
      </c>
      <c r="I195" s="104">
        <v>764</v>
      </c>
      <c r="J195" s="104">
        <v>830</v>
      </c>
      <c r="K195" s="104">
        <v>824</v>
      </c>
      <c r="L195" s="104">
        <v>1010</v>
      </c>
      <c r="M195" s="104">
        <v>910</v>
      </c>
      <c r="N195" s="104">
        <v>950</v>
      </c>
      <c r="O195" s="104">
        <v>997</v>
      </c>
      <c r="P195" s="126">
        <v>965</v>
      </c>
      <c r="Q195" s="129"/>
      <c r="R195" s="130"/>
      <c r="S195" s="137">
        <v>1127</v>
      </c>
      <c r="T195" s="138">
        <v>1002</v>
      </c>
      <c r="U195" s="117"/>
    </row>
    <row r="196" spans="1:21" s="8" customFormat="1" ht="15" x14ac:dyDescent="0.2">
      <c r="A196" s="12"/>
      <c r="B196" s="19" t="s">
        <v>135</v>
      </c>
      <c r="C196" s="113" t="s">
        <v>6</v>
      </c>
      <c r="D196" s="113">
        <v>801</v>
      </c>
      <c r="E196" s="113">
        <v>856</v>
      </c>
      <c r="F196" s="113">
        <v>889</v>
      </c>
      <c r="G196" s="104">
        <v>915</v>
      </c>
      <c r="H196" s="104">
        <v>932</v>
      </c>
      <c r="I196" s="104">
        <v>987</v>
      </c>
      <c r="J196" s="104">
        <v>1034</v>
      </c>
      <c r="K196" s="104">
        <v>2020</v>
      </c>
      <c r="L196" s="104">
        <v>1652</v>
      </c>
      <c r="M196" s="104">
        <v>1812</v>
      </c>
      <c r="N196" s="104">
        <v>1722</v>
      </c>
      <c r="O196" s="104">
        <v>1909</v>
      </c>
      <c r="P196" s="126">
        <v>1803</v>
      </c>
      <c r="Q196" s="129"/>
      <c r="R196" s="130"/>
      <c r="S196" s="137">
        <v>2348</v>
      </c>
      <c r="T196" s="138">
        <v>2184</v>
      </c>
      <c r="U196" s="117"/>
    </row>
    <row r="197" spans="1:21" s="8" customFormat="1" ht="15" x14ac:dyDescent="0.2">
      <c r="A197" s="12"/>
      <c r="B197" s="19" t="s">
        <v>136</v>
      </c>
      <c r="C197" s="113">
        <v>59</v>
      </c>
      <c r="D197" s="113">
        <v>80</v>
      </c>
      <c r="E197" s="113">
        <v>69</v>
      </c>
      <c r="F197" s="113">
        <v>95</v>
      </c>
      <c r="G197" s="104">
        <v>81</v>
      </c>
      <c r="H197" s="104">
        <v>113</v>
      </c>
      <c r="I197" s="104">
        <v>103</v>
      </c>
      <c r="J197" s="104">
        <v>42</v>
      </c>
      <c r="K197" s="104">
        <v>122</v>
      </c>
      <c r="L197" s="104">
        <v>147</v>
      </c>
      <c r="M197" s="104">
        <v>168</v>
      </c>
      <c r="N197" s="104">
        <v>338</v>
      </c>
      <c r="O197" s="104">
        <v>162</v>
      </c>
      <c r="P197" s="126">
        <v>159</v>
      </c>
      <c r="Q197" s="129"/>
      <c r="R197" s="130"/>
      <c r="S197" s="137">
        <v>188</v>
      </c>
      <c r="T197" s="138">
        <v>263</v>
      </c>
      <c r="U197" s="117"/>
    </row>
    <row r="198" spans="1:21" ht="15" x14ac:dyDescent="0.2">
      <c r="A198" s="11"/>
      <c r="B198" s="18"/>
      <c r="C198" s="110"/>
      <c r="D198" s="110"/>
      <c r="E198" s="110"/>
      <c r="F198" s="110"/>
      <c r="G198" s="103"/>
      <c r="H198" s="103"/>
      <c r="I198" s="103"/>
      <c r="J198" s="103"/>
      <c r="K198" s="103"/>
      <c r="L198" s="103"/>
      <c r="M198" s="103"/>
      <c r="N198" s="103"/>
      <c r="O198" s="103"/>
      <c r="P198" s="131"/>
      <c r="Q198" s="132"/>
      <c r="R198" s="133"/>
      <c r="S198" s="138"/>
      <c r="T198" s="138"/>
      <c r="U198" s="116"/>
    </row>
    <row r="199" spans="1:21" ht="15" x14ac:dyDescent="0.2">
      <c r="A199" s="11"/>
      <c r="B199" s="18" t="s">
        <v>137</v>
      </c>
      <c r="C199" s="110">
        <v>327</v>
      </c>
      <c r="D199" s="110">
        <v>185</v>
      </c>
      <c r="E199" s="110">
        <v>347</v>
      </c>
      <c r="F199" s="110">
        <v>312</v>
      </c>
      <c r="G199" s="103">
        <v>337</v>
      </c>
      <c r="H199" s="103">
        <v>156</v>
      </c>
      <c r="I199" s="103">
        <v>379</v>
      </c>
      <c r="J199" s="103">
        <v>317</v>
      </c>
      <c r="K199" s="103">
        <v>361</v>
      </c>
      <c r="L199" s="103">
        <v>288</v>
      </c>
      <c r="M199" s="103">
        <v>342</v>
      </c>
      <c r="N199" s="103">
        <v>338</v>
      </c>
      <c r="O199" s="103">
        <v>344</v>
      </c>
      <c r="P199" s="126">
        <v>326</v>
      </c>
      <c r="Q199" s="129"/>
      <c r="R199" s="130"/>
      <c r="S199" s="137">
        <v>248</v>
      </c>
      <c r="T199" s="138" t="s">
        <v>6</v>
      </c>
      <c r="U199" s="116"/>
    </row>
    <row r="200" spans="1:21" ht="15" x14ac:dyDescent="0.2">
      <c r="A200" s="11"/>
      <c r="B200" s="18"/>
      <c r="C200" s="110"/>
      <c r="D200" s="110"/>
      <c r="E200" s="110"/>
      <c r="F200" s="110"/>
      <c r="G200" s="103"/>
      <c r="H200" s="103"/>
      <c r="I200" s="103"/>
      <c r="J200" s="103"/>
      <c r="K200" s="103"/>
      <c r="L200" s="103"/>
      <c r="M200" s="103"/>
      <c r="N200" s="103"/>
      <c r="O200" s="103"/>
      <c r="P200" s="131"/>
      <c r="Q200" s="132"/>
      <c r="R200" s="133"/>
      <c r="S200" s="138"/>
      <c r="T200" s="138"/>
      <c r="U200" s="116"/>
    </row>
    <row r="201" spans="1:21" ht="15" x14ac:dyDescent="0.2">
      <c r="A201" s="11"/>
      <c r="B201" s="18" t="s">
        <v>138</v>
      </c>
      <c r="C201" s="110">
        <v>28</v>
      </c>
      <c r="D201" s="110">
        <v>32</v>
      </c>
      <c r="E201" s="110">
        <v>39</v>
      </c>
      <c r="F201" s="110">
        <v>39</v>
      </c>
      <c r="G201" s="103">
        <v>35</v>
      </c>
      <c r="H201" s="103">
        <v>24</v>
      </c>
      <c r="I201" s="103">
        <v>21</v>
      </c>
      <c r="J201" s="103">
        <v>28</v>
      </c>
      <c r="K201" s="103">
        <v>15</v>
      </c>
      <c r="L201" s="103">
        <v>8</v>
      </c>
      <c r="M201" s="103">
        <v>11</v>
      </c>
      <c r="N201" s="103">
        <v>12</v>
      </c>
      <c r="O201" s="103">
        <v>17</v>
      </c>
      <c r="P201" s="126">
        <v>15</v>
      </c>
      <c r="Q201" s="129"/>
      <c r="R201" s="130"/>
      <c r="S201" s="137">
        <v>11</v>
      </c>
      <c r="T201" s="138">
        <v>19</v>
      </c>
      <c r="U201" s="116"/>
    </row>
    <row r="202" spans="1:21" ht="15" x14ac:dyDescent="0.2">
      <c r="A202" s="11"/>
      <c r="B202" s="18"/>
      <c r="C202" s="110"/>
      <c r="D202" s="110"/>
      <c r="E202" s="110"/>
      <c r="F202" s="110"/>
      <c r="G202" s="103"/>
      <c r="H202" s="103"/>
      <c r="I202" s="103"/>
      <c r="J202" s="103"/>
      <c r="K202" s="103"/>
      <c r="L202" s="103"/>
      <c r="M202" s="103"/>
      <c r="N202" s="103"/>
      <c r="O202" s="103"/>
      <c r="P202" s="131"/>
      <c r="Q202" s="132"/>
      <c r="R202" s="133"/>
      <c r="S202" s="138"/>
      <c r="T202" s="138"/>
      <c r="U202" s="116"/>
    </row>
    <row r="203" spans="1:21" ht="15" x14ac:dyDescent="0.2">
      <c r="A203" s="11"/>
      <c r="B203" s="18" t="s">
        <v>139</v>
      </c>
      <c r="C203" s="110"/>
      <c r="D203" s="110" t="s">
        <v>122</v>
      </c>
      <c r="E203" s="110" t="s">
        <v>122</v>
      </c>
      <c r="F203" s="110" t="s">
        <v>122</v>
      </c>
      <c r="G203" s="103"/>
      <c r="H203" s="103"/>
      <c r="I203" s="114" t="s">
        <v>122</v>
      </c>
      <c r="J203" s="103">
        <v>0</v>
      </c>
      <c r="K203" s="103">
        <v>0</v>
      </c>
      <c r="L203" s="103">
        <v>0</v>
      </c>
      <c r="M203" s="103">
        <v>0</v>
      </c>
      <c r="N203" s="103">
        <v>0</v>
      </c>
      <c r="O203" s="103">
        <v>0</v>
      </c>
      <c r="P203" s="131">
        <v>0</v>
      </c>
      <c r="Q203" s="132"/>
      <c r="R203" s="133"/>
      <c r="S203" s="138">
        <v>0</v>
      </c>
      <c r="T203" s="138">
        <v>0</v>
      </c>
      <c r="U203" s="116"/>
    </row>
    <row r="204" spans="1:21" ht="15" x14ac:dyDescent="0.2">
      <c r="A204" s="11"/>
      <c r="B204" s="18"/>
      <c r="C204" s="110"/>
      <c r="D204" s="110"/>
      <c r="E204" s="110"/>
      <c r="F204" s="110"/>
      <c r="G204" s="103"/>
      <c r="H204" s="103"/>
      <c r="I204" s="103"/>
      <c r="J204" s="103"/>
      <c r="K204" s="103"/>
      <c r="L204" s="103"/>
      <c r="M204" s="103"/>
      <c r="N204" s="103"/>
      <c r="O204" s="103"/>
      <c r="P204" s="131"/>
      <c r="Q204" s="132"/>
      <c r="R204" s="133"/>
      <c r="S204" s="138"/>
      <c r="T204" s="138"/>
      <c r="U204" s="116"/>
    </row>
    <row r="205" spans="1:21" ht="15" x14ac:dyDescent="0.2">
      <c r="A205" s="11"/>
      <c r="B205" s="18" t="s">
        <v>140</v>
      </c>
      <c r="C205" s="110">
        <v>1762</v>
      </c>
      <c r="D205" s="110">
        <v>1677</v>
      </c>
      <c r="E205" s="110">
        <v>2061</v>
      </c>
      <c r="F205" s="110">
        <v>1933</v>
      </c>
      <c r="G205" s="103">
        <v>1767</v>
      </c>
      <c r="H205" s="103">
        <v>1098</v>
      </c>
      <c r="I205" s="103">
        <v>1567</v>
      </c>
      <c r="J205" s="103">
        <v>1906</v>
      </c>
      <c r="K205" s="103">
        <v>1635</v>
      </c>
      <c r="L205" s="103">
        <v>1404</v>
      </c>
      <c r="M205" s="103">
        <v>875</v>
      </c>
      <c r="N205" s="103">
        <v>983</v>
      </c>
      <c r="O205" s="103">
        <v>1472</v>
      </c>
      <c r="P205" s="126">
        <v>638</v>
      </c>
      <c r="Q205" s="129"/>
      <c r="R205" s="130"/>
      <c r="S205" s="137">
        <v>8</v>
      </c>
      <c r="T205" s="138">
        <v>35</v>
      </c>
      <c r="U205" s="116"/>
    </row>
    <row r="206" spans="1:21" ht="15" x14ac:dyDescent="0.2">
      <c r="A206" s="11"/>
      <c r="B206" s="18"/>
      <c r="C206" s="110"/>
      <c r="D206" s="110"/>
      <c r="E206" s="110"/>
      <c r="F206" s="110"/>
      <c r="G206" s="103"/>
      <c r="H206" s="103"/>
      <c r="I206" s="103"/>
      <c r="J206" s="103"/>
      <c r="K206" s="103"/>
      <c r="L206" s="103"/>
      <c r="M206" s="103"/>
      <c r="N206" s="103"/>
      <c r="O206" s="103"/>
      <c r="P206" s="131"/>
      <c r="Q206" s="132"/>
      <c r="R206" s="133"/>
      <c r="S206" s="138"/>
      <c r="T206" s="138"/>
      <c r="U206" s="116"/>
    </row>
    <row r="207" spans="1:21" ht="15" x14ac:dyDescent="0.2">
      <c r="A207" s="11"/>
      <c r="B207" s="18" t="s">
        <v>141</v>
      </c>
      <c r="C207" s="110">
        <v>93</v>
      </c>
      <c r="D207" s="110">
        <v>85</v>
      </c>
      <c r="E207" s="110">
        <v>82</v>
      </c>
      <c r="F207" s="110">
        <v>66</v>
      </c>
      <c r="G207" s="103">
        <v>96</v>
      </c>
      <c r="H207" s="103">
        <v>96</v>
      </c>
      <c r="I207" s="103">
        <v>74</v>
      </c>
      <c r="J207" s="103">
        <v>62</v>
      </c>
      <c r="K207" s="103">
        <v>81</v>
      </c>
      <c r="L207" s="103">
        <v>65</v>
      </c>
      <c r="M207" s="103">
        <v>82</v>
      </c>
      <c r="N207" s="103">
        <v>64</v>
      </c>
      <c r="O207" s="103">
        <v>58</v>
      </c>
      <c r="P207" s="126">
        <v>89</v>
      </c>
      <c r="Q207" s="129"/>
      <c r="R207" s="130"/>
      <c r="S207" s="137">
        <v>70</v>
      </c>
      <c r="T207" s="138">
        <v>72</v>
      </c>
      <c r="U207" s="116"/>
    </row>
    <row r="208" spans="1:21" ht="15" x14ac:dyDescent="0.2">
      <c r="A208" s="11"/>
      <c r="B208" s="18"/>
      <c r="C208" s="110"/>
      <c r="D208" s="110"/>
      <c r="E208" s="110"/>
      <c r="F208" s="110"/>
      <c r="G208" s="103"/>
      <c r="H208" s="103"/>
      <c r="I208" s="103"/>
      <c r="J208" s="103"/>
      <c r="K208" s="103"/>
      <c r="L208" s="103"/>
      <c r="M208" s="103"/>
      <c r="N208" s="103"/>
      <c r="O208" s="103"/>
      <c r="P208" s="131"/>
      <c r="Q208" s="132"/>
      <c r="R208" s="133"/>
      <c r="S208" s="138"/>
      <c r="T208" s="138"/>
      <c r="U208" s="116"/>
    </row>
    <row r="209" spans="1:21" ht="15" x14ac:dyDescent="0.2">
      <c r="A209" s="11"/>
      <c r="B209" s="14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31"/>
      <c r="Q209" s="132"/>
      <c r="R209" s="133"/>
      <c r="S209" s="138"/>
      <c r="T209" s="138"/>
      <c r="U209" s="116"/>
    </row>
    <row r="210" spans="1:21" x14ac:dyDescent="0.2">
      <c r="B210" s="15" t="s">
        <v>142</v>
      </c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31"/>
      <c r="Q210" s="132"/>
      <c r="R210" s="133"/>
      <c r="S210" s="138"/>
      <c r="T210" s="138"/>
      <c r="U210" s="116"/>
    </row>
    <row r="211" spans="1:21" x14ac:dyDescent="0.2">
      <c r="B211" s="15" t="s">
        <v>143</v>
      </c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31"/>
      <c r="Q211" s="132"/>
      <c r="R211" s="133"/>
      <c r="S211" s="138"/>
      <c r="T211" s="138"/>
      <c r="U211" s="116"/>
    </row>
    <row r="212" spans="1:21" x14ac:dyDescent="0.2">
      <c r="B212" s="15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31"/>
      <c r="Q212" s="132"/>
      <c r="R212" s="133"/>
      <c r="S212" s="138"/>
      <c r="T212" s="138"/>
      <c r="U212" s="116"/>
    </row>
    <row r="213" spans="1:21" x14ac:dyDescent="0.2">
      <c r="B213" s="16" t="s">
        <v>144</v>
      </c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31"/>
      <c r="Q213" s="132"/>
      <c r="R213" s="133"/>
      <c r="S213" s="138"/>
      <c r="T213" s="138"/>
      <c r="U213" s="116"/>
    </row>
    <row r="214" spans="1:21" ht="18" x14ac:dyDescent="0.25">
      <c r="B214" s="1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31"/>
      <c r="Q214" s="132"/>
      <c r="R214" s="133"/>
      <c r="S214" s="138"/>
      <c r="T214" s="138"/>
      <c r="U214" s="116"/>
    </row>
    <row r="215" spans="1:21" ht="18" x14ac:dyDescent="0.25">
      <c r="B215" s="13" t="s">
        <v>154</v>
      </c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>
        <v>5</v>
      </c>
      <c r="O215" s="103">
        <v>7</v>
      </c>
      <c r="P215" s="126">
        <v>11</v>
      </c>
      <c r="Q215" s="129"/>
      <c r="R215" s="130"/>
      <c r="S215" s="137">
        <v>4</v>
      </c>
      <c r="T215" s="138"/>
      <c r="U215" s="135"/>
    </row>
    <row r="216" spans="1:21" ht="18" x14ac:dyDescent="0.25">
      <c r="B216" s="13"/>
      <c r="C216" s="115"/>
      <c r="D216" s="115"/>
      <c r="E216" s="115"/>
      <c r="F216" s="115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</row>
    <row r="217" spans="1:21" ht="18" x14ac:dyDescent="0.25">
      <c r="B217" s="13"/>
      <c r="C217" s="115"/>
      <c r="D217" s="115"/>
      <c r="E217" s="115"/>
      <c r="F217" s="115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</row>
    <row r="218" spans="1:21" ht="18" x14ac:dyDescent="0.25">
      <c r="B218" s="13"/>
      <c r="C218" s="115"/>
      <c r="D218" s="115"/>
      <c r="E218" s="115"/>
      <c r="F218" s="115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</row>
    <row r="219" spans="1:21" ht="18" x14ac:dyDescent="0.25">
      <c r="B219" s="13"/>
      <c r="C219" s="115"/>
      <c r="D219" s="115"/>
      <c r="E219" s="115"/>
      <c r="F219" s="115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</row>
    <row r="220" spans="1:21" ht="18" x14ac:dyDescent="0.25">
      <c r="B220" s="13"/>
      <c r="C220" s="115"/>
      <c r="D220" s="115"/>
      <c r="E220" s="115"/>
      <c r="F220" s="115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</row>
    <row r="221" spans="1:21" ht="18" x14ac:dyDescent="0.25">
      <c r="B221" s="13"/>
      <c r="C221" s="115"/>
      <c r="D221" s="115"/>
      <c r="E221" s="115"/>
      <c r="F221" s="115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</row>
    <row r="222" spans="1:21" ht="18" x14ac:dyDescent="0.25">
      <c r="B222" s="13"/>
      <c r="C222" s="115"/>
      <c r="D222" s="115"/>
      <c r="E222" s="115"/>
      <c r="F222" s="115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</row>
    <row r="223" spans="1:21" ht="18" x14ac:dyDescent="0.25">
      <c r="B223" s="13"/>
      <c r="C223" s="7"/>
      <c r="D223" s="7"/>
      <c r="E223" s="7"/>
      <c r="F223" s="7"/>
    </row>
    <row r="224" spans="1:21" ht="18" x14ac:dyDescent="0.25">
      <c r="B224" s="13"/>
      <c r="C224" s="7"/>
      <c r="D224" s="7"/>
      <c r="E224" s="7"/>
      <c r="F224" s="7"/>
    </row>
    <row r="225" spans="2:6" x14ac:dyDescent="0.2">
      <c r="B225" s="9"/>
      <c r="C225" s="7"/>
      <c r="D225" s="7"/>
      <c r="E225" s="7"/>
      <c r="F225" s="7"/>
    </row>
    <row r="226" spans="2:6" x14ac:dyDescent="0.2">
      <c r="B226" s="9"/>
      <c r="C226" s="7"/>
      <c r="D226" s="7"/>
      <c r="E226" s="7"/>
      <c r="F226" s="7"/>
    </row>
    <row r="227" spans="2:6" x14ac:dyDescent="0.2">
      <c r="B227" s="9"/>
      <c r="C227" s="7"/>
      <c r="D227" s="7"/>
      <c r="E227" s="7"/>
      <c r="F227" s="7"/>
    </row>
    <row r="228" spans="2:6" x14ac:dyDescent="0.2">
      <c r="B228" s="9"/>
      <c r="C228" s="7"/>
      <c r="D228" s="7"/>
      <c r="E228" s="7"/>
      <c r="F228" s="7"/>
    </row>
    <row r="229" spans="2:6" x14ac:dyDescent="0.2">
      <c r="B229" s="9"/>
      <c r="C229" s="7"/>
      <c r="D229" s="7"/>
      <c r="E229" s="7"/>
      <c r="F229" s="7"/>
    </row>
    <row r="230" spans="2:6" x14ac:dyDescent="0.2">
      <c r="B230" s="9"/>
      <c r="C230" s="7"/>
      <c r="D230" s="7"/>
      <c r="E230" s="7"/>
      <c r="F230" s="7"/>
    </row>
    <row r="231" spans="2:6" x14ac:dyDescent="0.2">
      <c r="B231" s="9"/>
      <c r="C231" s="7"/>
      <c r="D231" s="7"/>
      <c r="E231" s="7"/>
      <c r="F231" s="7"/>
    </row>
    <row r="232" spans="2:6" x14ac:dyDescent="0.2">
      <c r="B232" s="9"/>
      <c r="C232" s="7"/>
      <c r="D232" s="7"/>
      <c r="E232" s="7"/>
      <c r="F232" s="7"/>
    </row>
    <row r="233" spans="2:6" x14ac:dyDescent="0.2">
      <c r="B233" s="9"/>
      <c r="C233" s="7"/>
      <c r="D233" s="7"/>
      <c r="E233" s="7"/>
      <c r="F233" s="7"/>
    </row>
    <row r="234" spans="2:6" x14ac:dyDescent="0.2">
      <c r="B234" s="9"/>
      <c r="C234" s="7"/>
      <c r="D234" s="7"/>
      <c r="E234" s="7"/>
      <c r="F234" s="7"/>
    </row>
    <row r="235" spans="2:6" x14ac:dyDescent="0.2">
      <c r="B235" s="9"/>
      <c r="C235" s="7"/>
      <c r="D235" s="7"/>
      <c r="E235" s="7"/>
      <c r="F235" s="7"/>
    </row>
    <row r="236" spans="2:6" x14ac:dyDescent="0.2">
      <c r="B236" s="9"/>
      <c r="C236" s="7"/>
      <c r="D236" s="7"/>
      <c r="E236" s="7"/>
      <c r="F236" s="7"/>
    </row>
    <row r="237" spans="2:6" x14ac:dyDescent="0.2">
      <c r="B237" s="9"/>
      <c r="C237" s="7"/>
      <c r="D237" s="7"/>
      <c r="E237" s="7"/>
      <c r="F237" s="7"/>
    </row>
    <row r="238" spans="2:6" x14ac:dyDescent="0.2">
      <c r="B238" s="9"/>
      <c r="C238" s="7"/>
      <c r="D238" s="7"/>
      <c r="E238" s="7"/>
      <c r="F238" s="7"/>
    </row>
    <row r="239" spans="2:6" x14ac:dyDescent="0.2">
      <c r="B239" s="9"/>
      <c r="C239" s="7"/>
      <c r="D239" s="7"/>
      <c r="E239" s="7"/>
      <c r="F239" s="7"/>
    </row>
    <row r="240" spans="2:6" x14ac:dyDescent="0.2">
      <c r="B240" s="9"/>
      <c r="C240" s="7"/>
      <c r="D240" s="7"/>
      <c r="E240" s="7"/>
      <c r="F240" s="7"/>
    </row>
    <row r="241" spans="2:6" x14ac:dyDescent="0.2">
      <c r="B241" s="9"/>
      <c r="C241" s="7"/>
      <c r="D241" s="7"/>
      <c r="E241" s="7"/>
      <c r="F241" s="7"/>
    </row>
    <row r="242" spans="2:6" x14ac:dyDescent="0.2">
      <c r="B242" s="9"/>
      <c r="C242" s="7"/>
      <c r="D242" s="7"/>
      <c r="E242" s="7"/>
      <c r="F242" s="7"/>
    </row>
    <row r="243" spans="2:6" x14ac:dyDescent="0.2">
      <c r="B243" s="9"/>
      <c r="C243" s="7"/>
      <c r="D243" s="7"/>
      <c r="E243" s="7"/>
      <c r="F243" s="7"/>
    </row>
    <row r="244" spans="2:6" x14ac:dyDescent="0.2">
      <c r="B244" s="9"/>
      <c r="C244" s="7"/>
      <c r="D244" s="7"/>
      <c r="E244" s="7"/>
      <c r="F244" s="7"/>
    </row>
    <row r="245" spans="2:6" x14ac:dyDescent="0.2">
      <c r="B245" s="9"/>
      <c r="C245" s="7"/>
      <c r="D245" s="7"/>
      <c r="E245" s="7"/>
      <c r="F245" s="7"/>
    </row>
    <row r="246" spans="2:6" x14ac:dyDescent="0.2">
      <c r="B246" s="9"/>
      <c r="C246" s="7"/>
      <c r="D246" s="7"/>
      <c r="E246" s="7"/>
      <c r="F246" s="7"/>
    </row>
    <row r="247" spans="2:6" x14ac:dyDescent="0.2">
      <c r="B247" s="9"/>
      <c r="C247" s="7"/>
      <c r="D247" s="7"/>
      <c r="E247" s="7"/>
      <c r="F247" s="7"/>
    </row>
    <row r="248" spans="2:6" x14ac:dyDescent="0.2">
      <c r="B248" s="9"/>
      <c r="C248" s="7"/>
      <c r="D248" s="7"/>
      <c r="E248" s="7"/>
      <c r="F248" s="7"/>
    </row>
    <row r="249" spans="2:6" x14ac:dyDescent="0.2">
      <c r="B249" s="9"/>
      <c r="C249" s="7"/>
      <c r="D249" s="7"/>
      <c r="E249" s="7"/>
      <c r="F249" s="7"/>
    </row>
    <row r="250" spans="2:6" x14ac:dyDescent="0.2">
      <c r="B250" s="9"/>
      <c r="C250" s="7"/>
      <c r="D250" s="7"/>
      <c r="E250" s="7"/>
      <c r="F250" s="7"/>
    </row>
    <row r="251" spans="2:6" x14ac:dyDescent="0.2">
      <c r="B251" s="9"/>
      <c r="C251" s="7"/>
      <c r="D251" s="7"/>
      <c r="E251" s="7"/>
      <c r="F251" s="7"/>
    </row>
    <row r="252" spans="2:6" x14ac:dyDescent="0.2">
      <c r="B252" s="9"/>
      <c r="C252" s="7"/>
      <c r="D252" s="7"/>
      <c r="E252" s="7"/>
      <c r="F252" s="7"/>
    </row>
    <row r="253" spans="2:6" x14ac:dyDescent="0.2">
      <c r="B253" s="9"/>
      <c r="C253" s="7"/>
      <c r="D253" s="7"/>
      <c r="E253" s="7"/>
      <c r="F253" s="7"/>
    </row>
    <row r="254" spans="2:6" x14ac:dyDescent="0.2">
      <c r="B254" s="9"/>
      <c r="C254" s="7"/>
      <c r="D254" s="7"/>
      <c r="E254" s="7"/>
      <c r="F254" s="7"/>
    </row>
    <row r="255" spans="2:6" x14ac:dyDescent="0.2">
      <c r="B255" s="9"/>
      <c r="C255" s="7"/>
      <c r="D255" s="7"/>
      <c r="E255" s="7"/>
      <c r="F255" s="7"/>
    </row>
    <row r="256" spans="2:6" x14ac:dyDescent="0.2">
      <c r="B256" s="9"/>
      <c r="C256" s="7"/>
      <c r="D256" s="7"/>
      <c r="E256" s="7"/>
      <c r="F256" s="7"/>
    </row>
    <row r="257" spans="2:7" x14ac:dyDescent="0.2">
      <c r="B257" s="9"/>
      <c r="C257" s="7"/>
      <c r="D257" s="7"/>
      <c r="E257" s="7"/>
      <c r="F257" s="7"/>
    </row>
    <row r="258" spans="2:7" x14ac:dyDescent="0.2">
      <c r="B258" s="9"/>
      <c r="C258" s="7"/>
      <c r="D258" s="7"/>
      <c r="E258" s="7"/>
      <c r="F258" s="7"/>
    </row>
    <row r="259" spans="2:7" x14ac:dyDescent="0.2">
      <c r="B259" s="9"/>
      <c r="C259" s="7"/>
      <c r="D259" s="7"/>
      <c r="E259" s="7"/>
      <c r="F259" s="7"/>
      <c r="G259" s="7"/>
    </row>
    <row r="260" spans="2:7" x14ac:dyDescent="0.2">
      <c r="B260" s="9"/>
      <c r="C260" s="7"/>
      <c r="D260" s="7"/>
      <c r="E260" s="7"/>
      <c r="F260" s="7"/>
      <c r="G260" s="7"/>
    </row>
    <row r="261" spans="2:7" x14ac:dyDescent="0.2">
      <c r="B261" s="9"/>
      <c r="C261" s="7"/>
      <c r="D261" s="7"/>
      <c r="E261" s="7"/>
      <c r="F261" s="7"/>
      <c r="G261" s="7"/>
    </row>
    <row r="262" spans="2:7" x14ac:dyDescent="0.2">
      <c r="B262" s="9"/>
      <c r="C262" s="7"/>
      <c r="D262" s="7"/>
      <c r="E262" s="7"/>
      <c r="F262" s="7"/>
      <c r="G262" s="7"/>
    </row>
    <row r="263" spans="2:7" x14ac:dyDescent="0.2">
      <c r="B263" s="9"/>
      <c r="C263" s="7"/>
      <c r="D263" s="7"/>
      <c r="E263" s="7"/>
      <c r="F263" s="7"/>
      <c r="G263" s="7"/>
    </row>
    <row r="264" spans="2:7" x14ac:dyDescent="0.2">
      <c r="B264" s="9"/>
      <c r="C264" s="7"/>
      <c r="D264" s="7"/>
      <c r="E264" s="7"/>
      <c r="F264" s="7"/>
      <c r="G264" s="7"/>
    </row>
    <row r="265" spans="2:7" x14ac:dyDescent="0.2">
      <c r="B265" s="9"/>
      <c r="C265" s="7"/>
      <c r="D265" s="7"/>
      <c r="E265" s="7"/>
      <c r="F265" s="7"/>
      <c r="G265" s="7"/>
    </row>
    <row r="266" spans="2:7" x14ac:dyDescent="0.2">
      <c r="B266" s="9"/>
      <c r="C266" s="7"/>
      <c r="D266" s="7"/>
      <c r="E266" s="7"/>
      <c r="F266" s="7"/>
      <c r="G266" s="7"/>
    </row>
    <row r="267" spans="2:7" x14ac:dyDescent="0.2">
      <c r="B267" s="9"/>
      <c r="C267" s="7"/>
      <c r="D267" s="7"/>
      <c r="E267" s="7"/>
      <c r="F267" s="7"/>
      <c r="G267" s="7"/>
    </row>
    <row r="268" spans="2:7" x14ac:dyDescent="0.2">
      <c r="B268" s="9"/>
      <c r="C268" s="7"/>
      <c r="D268" s="7"/>
      <c r="E268" s="7"/>
      <c r="F268" s="7"/>
      <c r="G268" s="7"/>
    </row>
    <row r="269" spans="2:7" x14ac:dyDescent="0.2">
      <c r="B269" s="9"/>
      <c r="C269" s="7"/>
      <c r="D269" s="7"/>
      <c r="E269" s="7"/>
      <c r="F269" s="7"/>
      <c r="G269" s="7"/>
    </row>
    <row r="270" spans="2:7" x14ac:dyDescent="0.2">
      <c r="B270" s="9"/>
      <c r="C270" s="7"/>
      <c r="D270" s="7"/>
      <c r="E270" s="7"/>
      <c r="F270" s="7"/>
      <c r="G270" s="7"/>
    </row>
    <row r="271" spans="2:7" x14ac:dyDescent="0.2">
      <c r="B271" s="9"/>
      <c r="C271" s="7"/>
      <c r="D271" s="7"/>
      <c r="E271" s="7"/>
      <c r="F271" s="7"/>
      <c r="G271" s="7"/>
    </row>
    <row r="272" spans="2:7" x14ac:dyDescent="0.2">
      <c r="B272" s="9"/>
      <c r="C272" s="7"/>
      <c r="D272" s="7"/>
      <c r="E272" s="7"/>
      <c r="F272" s="7"/>
      <c r="G272" s="7"/>
    </row>
    <row r="273" spans="2:7" x14ac:dyDescent="0.2">
      <c r="B273" s="9"/>
      <c r="C273" s="7"/>
      <c r="D273" s="7"/>
      <c r="E273" s="7"/>
      <c r="F273" s="7"/>
      <c r="G273" s="7"/>
    </row>
    <row r="274" spans="2:7" x14ac:dyDescent="0.2">
      <c r="B274" s="9"/>
      <c r="C274" s="7"/>
      <c r="D274" s="7"/>
      <c r="E274" s="7"/>
      <c r="F274" s="7"/>
      <c r="G274" s="7"/>
    </row>
    <row r="275" spans="2:7" x14ac:dyDescent="0.2">
      <c r="B275" s="9"/>
      <c r="C275" s="7"/>
      <c r="D275" s="7"/>
      <c r="E275" s="7"/>
      <c r="F275" s="7"/>
      <c r="G275" s="7"/>
    </row>
    <row r="276" spans="2:7" x14ac:dyDescent="0.2">
      <c r="B276" s="9"/>
      <c r="C276" s="7"/>
      <c r="D276" s="7"/>
      <c r="E276" s="7"/>
      <c r="F276" s="7"/>
      <c r="G276" s="7"/>
    </row>
    <row r="277" spans="2:7" x14ac:dyDescent="0.2">
      <c r="B277" s="9"/>
      <c r="C277" s="7"/>
      <c r="D277" s="7"/>
      <c r="E277" s="7"/>
      <c r="F277" s="7"/>
      <c r="G277" s="7"/>
    </row>
    <row r="278" spans="2:7" x14ac:dyDescent="0.2">
      <c r="B278" s="9"/>
      <c r="C278" s="7"/>
      <c r="D278" s="7"/>
      <c r="E278" s="7"/>
      <c r="F278" s="7"/>
      <c r="G278" s="7"/>
    </row>
    <row r="279" spans="2:7" x14ac:dyDescent="0.2">
      <c r="B279" s="9"/>
      <c r="C279" s="7"/>
      <c r="D279" s="7"/>
      <c r="E279" s="7"/>
      <c r="F279" s="7"/>
      <c r="G279" s="7"/>
    </row>
    <row r="280" spans="2:7" x14ac:dyDescent="0.2">
      <c r="B280" s="9"/>
      <c r="C280" s="7"/>
      <c r="D280" s="7"/>
      <c r="E280" s="7"/>
      <c r="F280" s="7"/>
      <c r="G280" s="7"/>
    </row>
    <row r="281" spans="2:7" x14ac:dyDescent="0.2">
      <c r="B281" s="9"/>
      <c r="C281" s="7"/>
      <c r="D281" s="7"/>
      <c r="E281" s="7"/>
      <c r="F281" s="7"/>
      <c r="G281" s="7"/>
    </row>
    <row r="282" spans="2:7" x14ac:dyDescent="0.2">
      <c r="B282" s="9"/>
      <c r="C282" s="7"/>
      <c r="D282" s="7"/>
      <c r="E282" s="7"/>
      <c r="F282" s="7"/>
      <c r="G282" s="7"/>
    </row>
    <row r="283" spans="2:7" x14ac:dyDescent="0.2">
      <c r="B283" s="9"/>
      <c r="C283" s="7"/>
      <c r="D283" s="7"/>
      <c r="E283" s="7"/>
      <c r="F283" s="7"/>
      <c r="G283" s="7"/>
    </row>
    <row r="284" spans="2:7" x14ac:dyDescent="0.2">
      <c r="B284" s="9"/>
      <c r="C284" s="7"/>
      <c r="D284" s="7"/>
      <c r="E284" s="7"/>
      <c r="F284" s="7"/>
      <c r="G284" s="7"/>
    </row>
    <row r="285" spans="2:7" x14ac:dyDescent="0.2">
      <c r="B285" s="9"/>
      <c r="C285" s="7"/>
      <c r="D285" s="7"/>
      <c r="E285" s="7"/>
      <c r="F285" s="7"/>
      <c r="G285" s="7"/>
    </row>
    <row r="286" spans="2:7" x14ac:dyDescent="0.2">
      <c r="B286" s="9"/>
      <c r="C286" s="7"/>
      <c r="D286" s="7"/>
      <c r="E286" s="7"/>
      <c r="F286" s="7"/>
      <c r="G286" s="7"/>
    </row>
    <row r="287" spans="2:7" x14ac:dyDescent="0.2">
      <c r="B287" s="9"/>
      <c r="C287" s="7"/>
      <c r="D287" s="7"/>
      <c r="E287" s="7"/>
      <c r="F287" s="7"/>
      <c r="G287" s="7"/>
    </row>
    <row r="288" spans="2:7" x14ac:dyDescent="0.2">
      <c r="B288" s="9"/>
      <c r="C288" s="7"/>
      <c r="D288" s="7"/>
      <c r="E288" s="7"/>
      <c r="F288" s="7"/>
      <c r="G288" s="7"/>
    </row>
    <row r="289" spans="2:7" x14ac:dyDescent="0.2">
      <c r="B289" s="9"/>
      <c r="C289" s="7"/>
      <c r="D289" s="7"/>
      <c r="E289" s="7"/>
      <c r="F289" s="7"/>
      <c r="G289" s="7"/>
    </row>
    <row r="290" spans="2:7" x14ac:dyDescent="0.2">
      <c r="B290" s="9"/>
      <c r="C290" s="7"/>
      <c r="D290" s="7"/>
      <c r="E290" s="7"/>
      <c r="F290" s="7"/>
      <c r="G290" s="7"/>
    </row>
    <row r="291" spans="2:7" x14ac:dyDescent="0.2">
      <c r="B291" s="9"/>
      <c r="C291" s="7"/>
      <c r="D291" s="7"/>
      <c r="E291" s="7"/>
      <c r="F291" s="7"/>
      <c r="G291" s="7"/>
    </row>
    <row r="292" spans="2:7" x14ac:dyDescent="0.2">
      <c r="B292" s="9"/>
      <c r="C292" s="7"/>
      <c r="D292" s="7"/>
      <c r="E292" s="7"/>
      <c r="F292" s="7"/>
      <c r="G292" s="7"/>
    </row>
    <row r="293" spans="2:7" x14ac:dyDescent="0.2">
      <c r="B293" s="9"/>
      <c r="C293" s="7"/>
      <c r="D293" s="7"/>
      <c r="E293" s="7"/>
      <c r="F293" s="7"/>
      <c r="G293" s="7"/>
    </row>
    <row r="294" spans="2:7" x14ac:dyDescent="0.2">
      <c r="B294" s="9"/>
      <c r="C294" s="7"/>
      <c r="D294" s="7"/>
      <c r="E294" s="7"/>
      <c r="F294" s="7"/>
      <c r="G294" s="7"/>
    </row>
    <row r="295" spans="2:7" x14ac:dyDescent="0.2">
      <c r="B295" s="9"/>
      <c r="C295" s="7"/>
      <c r="D295" s="7"/>
      <c r="E295" s="7"/>
      <c r="F295" s="7"/>
      <c r="G295" s="7"/>
    </row>
    <row r="296" spans="2:7" x14ac:dyDescent="0.2">
      <c r="B296" s="9"/>
      <c r="C296" s="7"/>
      <c r="D296" s="7"/>
      <c r="E296" s="7"/>
      <c r="F296" s="7"/>
      <c r="G296" s="7"/>
    </row>
    <row r="297" spans="2:7" x14ac:dyDescent="0.2">
      <c r="B297" s="9"/>
      <c r="C297" s="7"/>
      <c r="D297" s="7"/>
      <c r="E297" s="7"/>
      <c r="F297" s="7"/>
      <c r="G297" s="7"/>
    </row>
    <row r="298" spans="2:7" x14ac:dyDescent="0.2">
      <c r="B298" s="9"/>
      <c r="C298" s="7"/>
      <c r="D298" s="7"/>
      <c r="E298" s="7"/>
      <c r="F298" s="7"/>
      <c r="G298" s="7"/>
    </row>
    <row r="299" spans="2:7" x14ac:dyDescent="0.2">
      <c r="B299" s="9"/>
      <c r="C299" s="7"/>
      <c r="D299" s="7"/>
      <c r="E299" s="7"/>
      <c r="F299" s="7"/>
      <c r="G299" s="7"/>
    </row>
    <row r="300" spans="2:7" x14ac:dyDescent="0.2">
      <c r="B300" s="9"/>
      <c r="C300" s="7"/>
      <c r="D300" s="7"/>
      <c r="E300" s="7"/>
      <c r="F300" s="7"/>
      <c r="G300" s="7"/>
    </row>
    <row r="301" spans="2:7" x14ac:dyDescent="0.2">
      <c r="B301" s="9"/>
      <c r="C301" s="7"/>
      <c r="D301" s="7"/>
      <c r="E301" s="7"/>
      <c r="F301" s="7"/>
      <c r="G301" s="7"/>
    </row>
    <row r="302" spans="2:7" x14ac:dyDescent="0.2">
      <c r="B302" s="9"/>
      <c r="C302" s="7"/>
      <c r="D302" s="7"/>
      <c r="E302" s="7"/>
      <c r="F302" s="7"/>
      <c r="G302" s="7"/>
    </row>
    <row r="303" spans="2:7" x14ac:dyDescent="0.2">
      <c r="B303" s="9"/>
      <c r="C303" s="7"/>
      <c r="D303" s="7"/>
      <c r="E303" s="7"/>
      <c r="F303" s="7"/>
      <c r="G303" s="7"/>
    </row>
    <row r="304" spans="2:7" x14ac:dyDescent="0.2">
      <c r="B304" s="9"/>
      <c r="C304" s="7"/>
      <c r="D304" s="7"/>
      <c r="E304" s="7"/>
      <c r="F304" s="7"/>
      <c r="G304" s="7"/>
    </row>
    <row r="305" spans="2:7" x14ac:dyDescent="0.2">
      <c r="B305" s="9"/>
      <c r="C305" s="7"/>
      <c r="D305" s="7"/>
      <c r="E305" s="7"/>
      <c r="F305" s="7"/>
      <c r="G305" s="7"/>
    </row>
    <row r="306" spans="2:7" x14ac:dyDescent="0.2">
      <c r="B306" s="9"/>
      <c r="C306" s="7"/>
      <c r="D306" s="7"/>
      <c r="E306" s="7"/>
      <c r="F306" s="7"/>
      <c r="G306" s="7"/>
    </row>
    <row r="307" spans="2:7" x14ac:dyDescent="0.2">
      <c r="B307" s="9"/>
      <c r="C307" s="7"/>
      <c r="D307" s="7"/>
      <c r="E307" s="7"/>
      <c r="F307" s="7"/>
      <c r="G307" s="7"/>
    </row>
    <row r="308" spans="2:7" x14ac:dyDescent="0.2">
      <c r="B308" s="9"/>
      <c r="C308" s="7"/>
      <c r="D308" s="7"/>
      <c r="E308" s="7"/>
      <c r="F308" s="7"/>
      <c r="G308" s="7"/>
    </row>
    <row r="309" spans="2:7" x14ac:dyDescent="0.2">
      <c r="B309" s="9"/>
      <c r="C309" s="7"/>
      <c r="D309" s="7"/>
      <c r="E309" s="7"/>
      <c r="F309" s="7"/>
      <c r="G309" s="7"/>
    </row>
    <row r="310" spans="2:7" x14ac:dyDescent="0.2">
      <c r="B310" s="9"/>
      <c r="C310" s="7"/>
      <c r="D310" s="7"/>
      <c r="E310" s="7"/>
      <c r="F310" s="7"/>
      <c r="G310" s="7"/>
    </row>
    <row r="311" spans="2:7" x14ac:dyDescent="0.2">
      <c r="B311" s="9"/>
      <c r="C311" s="7"/>
      <c r="D311" s="7"/>
      <c r="E311" s="7"/>
      <c r="F311" s="7"/>
      <c r="G311" s="7"/>
    </row>
  </sheetData>
  <mergeCells count="2">
    <mergeCell ref="B3:B4"/>
    <mergeCell ref="C3:P4"/>
  </mergeCells>
  <pageMargins left="0.43307086614173229" right="0.78740157480314965" top="0.62992125984251968" bottom="0.98425196850393704" header="0" footer="0"/>
  <pageSetup paperSize="8" scale="65" firstPageNumber="80" fitToHeight="2" orientation="portrait" useFirstPageNumber="1" verticalDpi="300" r:id="rId1"/>
  <headerFooter alignWithMargins="0">
    <oddFooter>&amp;C- &amp;P -</oddFooter>
  </headerFooter>
  <rowBreaks count="2" manualBreakCount="2">
    <brk id="82" max="8" man="1"/>
    <brk id="1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A40" sqref="A40"/>
    </sheetView>
  </sheetViews>
  <sheetFormatPr defaultRowHeight="12.75" x14ac:dyDescent="0.2"/>
  <cols>
    <col min="1" max="1" width="84.5703125" style="20" bestFit="1" customWidth="1"/>
    <col min="2" max="2" width="8.5703125" style="167" bestFit="1" customWidth="1"/>
    <col min="3" max="4" width="13.28515625" customWidth="1"/>
    <col min="5" max="5" width="18.28515625" bestFit="1" customWidth="1"/>
    <col min="6" max="7" width="13.28515625" customWidth="1"/>
    <col min="8" max="8" width="13.28515625" style="146" customWidth="1"/>
    <col min="9" max="9" width="20" bestFit="1" customWidth="1"/>
    <col min="10" max="10" width="15" bestFit="1" customWidth="1"/>
  </cols>
  <sheetData>
    <row r="1" spans="1:10" ht="15.75" x14ac:dyDescent="0.2">
      <c r="A1" s="71" t="s">
        <v>0</v>
      </c>
      <c r="B1" s="147"/>
      <c r="C1" s="74"/>
      <c r="D1" s="74"/>
      <c r="E1" s="74"/>
      <c r="F1" s="74"/>
      <c r="G1" s="74"/>
      <c r="H1" s="142"/>
    </row>
    <row r="2" spans="1:10" ht="16.5" thickBot="1" x14ac:dyDescent="0.3">
      <c r="A2" s="75" t="s">
        <v>2</v>
      </c>
      <c r="B2" s="148">
        <v>2018</v>
      </c>
      <c r="C2" s="78">
        <v>2019</v>
      </c>
      <c r="D2" s="78">
        <v>2020</v>
      </c>
      <c r="E2" s="78" t="s">
        <v>158</v>
      </c>
      <c r="F2" s="78">
        <v>2021</v>
      </c>
      <c r="G2" s="78">
        <v>2022</v>
      </c>
      <c r="H2" s="143"/>
    </row>
    <row r="3" spans="1:10" x14ac:dyDescent="0.2">
      <c r="A3" s="32" t="s">
        <v>4</v>
      </c>
      <c r="B3" s="149"/>
      <c r="C3" s="49"/>
      <c r="D3" s="49"/>
      <c r="E3" s="49"/>
      <c r="F3" s="49"/>
      <c r="G3" s="49"/>
      <c r="H3" s="27"/>
      <c r="I3" s="141" t="str">
        <f>CONCATENATE("AFVIGELSER IFHT. ", D2)</f>
        <v>AFVIGELSER IFHT. 2020</v>
      </c>
      <c r="J3" s="141" t="s">
        <v>156</v>
      </c>
    </row>
    <row r="4" spans="1:10" x14ac:dyDescent="0.2">
      <c r="A4" s="33" t="s">
        <v>5</v>
      </c>
      <c r="B4" s="150">
        <v>3080</v>
      </c>
      <c r="C4" s="52">
        <v>3530</v>
      </c>
      <c r="D4" s="52">
        <v>3557</v>
      </c>
      <c r="E4" s="52"/>
      <c r="F4" s="52">
        <v>3036</v>
      </c>
      <c r="G4" s="52">
        <v>3107</v>
      </c>
      <c r="H4" s="28"/>
      <c r="I4" s="140">
        <f t="shared" ref="I4:I10" si="0">SUM(G4-F4)</f>
        <v>71</v>
      </c>
      <c r="J4" s="139">
        <f t="shared" ref="J4:J10" si="1">IFERROR(SUM(I4/F4),"")</f>
        <v>2.3386034255599472E-2</v>
      </c>
    </row>
    <row r="5" spans="1:10" s="21" customFormat="1" x14ac:dyDescent="0.2">
      <c r="A5" s="34" t="s">
        <v>7</v>
      </c>
      <c r="B5" s="151">
        <v>0</v>
      </c>
      <c r="C5" s="55">
        <v>0</v>
      </c>
      <c r="D5" s="55">
        <v>0</v>
      </c>
      <c r="E5" s="55"/>
      <c r="F5" s="55">
        <v>0</v>
      </c>
      <c r="G5" s="55"/>
      <c r="H5" s="30"/>
      <c r="I5" s="140">
        <f t="shared" si="0"/>
        <v>0</v>
      </c>
      <c r="J5" s="139" t="str">
        <f t="shared" si="1"/>
        <v/>
      </c>
    </row>
    <row r="6" spans="1:10" s="21" customFormat="1" x14ac:dyDescent="0.2">
      <c r="A6" s="34" t="s">
        <v>8</v>
      </c>
      <c r="B6" s="151">
        <v>73</v>
      </c>
      <c r="C6" s="55">
        <v>55</v>
      </c>
      <c r="D6" s="55">
        <v>76</v>
      </c>
      <c r="E6" s="55"/>
      <c r="F6" s="55">
        <v>61</v>
      </c>
      <c r="G6" s="55">
        <v>56</v>
      </c>
      <c r="H6" s="30"/>
      <c r="I6" s="140">
        <f t="shared" si="0"/>
        <v>-5</v>
      </c>
      <c r="J6" s="139">
        <f t="shared" si="1"/>
        <v>-8.1967213114754092E-2</v>
      </c>
    </row>
    <row r="7" spans="1:10" x14ac:dyDescent="0.2">
      <c r="A7" s="35" t="s">
        <v>9</v>
      </c>
      <c r="B7" s="152">
        <v>0</v>
      </c>
      <c r="C7" s="58">
        <v>0</v>
      </c>
      <c r="D7" s="58">
        <v>0</v>
      </c>
      <c r="E7" s="58"/>
      <c r="F7" s="58">
        <v>0</v>
      </c>
      <c r="G7" s="58">
        <v>0</v>
      </c>
      <c r="H7" s="28"/>
      <c r="I7" s="140">
        <f t="shared" si="0"/>
        <v>0</v>
      </c>
      <c r="J7" s="139" t="str">
        <f t="shared" si="1"/>
        <v/>
      </c>
    </row>
    <row r="8" spans="1:10" s="21" customFormat="1" x14ac:dyDescent="0.2">
      <c r="A8" s="34" t="s">
        <v>12</v>
      </c>
      <c r="B8" s="151">
        <v>7</v>
      </c>
      <c r="C8" s="55">
        <v>11</v>
      </c>
      <c r="D8" s="55">
        <v>2</v>
      </c>
      <c r="E8" s="55"/>
      <c r="F8" s="55">
        <v>2</v>
      </c>
      <c r="G8" s="55">
        <v>0</v>
      </c>
      <c r="H8" s="30"/>
      <c r="I8" s="140">
        <f t="shared" si="0"/>
        <v>-2</v>
      </c>
      <c r="J8" s="139">
        <f t="shared" si="1"/>
        <v>-1</v>
      </c>
    </row>
    <row r="9" spans="1:10" x14ac:dyDescent="0.2">
      <c r="A9" s="35" t="s">
        <v>13</v>
      </c>
      <c r="B9" s="152">
        <v>0</v>
      </c>
      <c r="C9" s="58">
        <v>0</v>
      </c>
      <c r="D9" s="58">
        <v>0</v>
      </c>
      <c r="E9" s="58"/>
      <c r="F9" s="58">
        <v>0</v>
      </c>
      <c r="G9" s="58">
        <v>0</v>
      </c>
      <c r="H9" s="28"/>
      <c r="I9" s="140">
        <f t="shared" si="0"/>
        <v>0</v>
      </c>
      <c r="J9" s="139" t="str">
        <f t="shared" si="1"/>
        <v/>
      </c>
    </row>
    <row r="10" spans="1:10" x14ac:dyDescent="0.2">
      <c r="A10" s="36" t="s">
        <v>14</v>
      </c>
      <c r="B10" s="153">
        <v>14</v>
      </c>
      <c r="C10" s="61">
        <v>12</v>
      </c>
      <c r="D10" s="61">
        <v>2</v>
      </c>
      <c r="E10" s="61"/>
      <c r="F10" s="61">
        <v>8</v>
      </c>
      <c r="G10" s="61">
        <v>3</v>
      </c>
      <c r="H10" s="28"/>
      <c r="I10" s="140">
        <f t="shared" si="0"/>
        <v>-5</v>
      </c>
      <c r="J10" s="139">
        <f t="shared" si="1"/>
        <v>-0.625</v>
      </c>
    </row>
    <row r="11" spans="1:10" x14ac:dyDescent="0.2">
      <c r="A11" s="32" t="s">
        <v>15</v>
      </c>
      <c r="B11" s="149"/>
      <c r="C11" s="49"/>
      <c r="D11" s="49"/>
      <c r="E11" s="49"/>
      <c r="F11" s="49"/>
      <c r="G11" s="49"/>
      <c r="H11" s="27"/>
      <c r="I11" s="140"/>
      <c r="J11" s="139"/>
    </row>
    <row r="12" spans="1:10" x14ac:dyDescent="0.2">
      <c r="A12" s="39" t="s">
        <v>26</v>
      </c>
      <c r="B12" s="152"/>
      <c r="C12" s="58"/>
      <c r="D12" s="58"/>
      <c r="E12" s="58"/>
      <c r="F12" s="58"/>
      <c r="G12" s="58"/>
      <c r="H12" s="28"/>
      <c r="I12" s="140"/>
      <c r="J12" s="139"/>
    </row>
    <row r="13" spans="1:10" s="21" customFormat="1" x14ac:dyDescent="0.2">
      <c r="A13" s="38" t="s">
        <v>27</v>
      </c>
      <c r="B13" s="151">
        <v>379</v>
      </c>
      <c r="C13" s="55">
        <v>226</v>
      </c>
      <c r="D13" s="55">
        <v>247</v>
      </c>
      <c r="E13" s="55"/>
      <c r="F13" s="55">
        <v>183</v>
      </c>
      <c r="G13" s="55">
        <v>257</v>
      </c>
      <c r="H13" s="30"/>
      <c r="I13" s="140">
        <f>SUM(G13-F13)</f>
        <v>74</v>
      </c>
      <c r="J13" s="139">
        <f>IFERROR(SUM(I13/F13),"")</f>
        <v>0.40437158469945356</v>
      </c>
    </row>
    <row r="14" spans="1:10" s="21" customFormat="1" x14ac:dyDescent="0.2">
      <c r="A14" s="38" t="s">
        <v>28</v>
      </c>
      <c r="B14" s="151">
        <v>377</v>
      </c>
      <c r="C14" s="55">
        <v>217</v>
      </c>
      <c r="D14" s="55">
        <v>246</v>
      </c>
      <c r="E14" s="55"/>
      <c r="F14" s="55">
        <v>180</v>
      </c>
      <c r="G14" s="55">
        <v>254</v>
      </c>
      <c r="H14" s="30"/>
      <c r="I14" s="140">
        <f>SUM(G14-F14)</f>
        <v>74</v>
      </c>
      <c r="J14" s="139">
        <f>IFERROR(SUM(I14/F14),"")</f>
        <v>0.41111111111111109</v>
      </c>
    </row>
    <row r="15" spans="1:10" s="21" customFormat="1" x14ac:dyDescent="0.2">
      <c r="A15" s="38" t="s">
        <v>29</v>
      </c>
      <c r="B15" s="151">
        <v>2</v>
      </c>
      <c r="C15" s="55">
        <v>9</v>
      </c>
      <c r="D15" s="55">
        <v>1</v>
      </c>
      <c r="E15" s="55"/>
      <c r="F15" s="55">
        <v>3</v>
      </c>
      <c r="G15" s="55">
        <v>3</v>
      </c>
      <c r="H15" s="30"/>
      <c r="I15" s="140">
        <f>SUM(G15-F15)</f>
        <v>0</v>
      </c>
      <c r="J15" s="139">
        <f>IFERROR(SUM(I15/F15),"")</f>
        <v>0</v>
      </c>
    </row>
    <row r="16" spans="1:10" x14ac:dyDescent="0.2">
      <c r="A16" s="40" t="s">
        <v>30</v>
      </c>
      <c r="B16" s="154">
        <v>15</v>
      </c>
      <c r="C16" s="168">
        <v>17</v>
      </c>
      <c r="D16" s="168">
        <v>15</v>
      </c>
      <c r="E16" s="168"/>
      <c r="F16" s="168">
        <v>18</v>
      </c>
      <c r="G16" s="168">
        <v>26</v>
      </c>
      <c r="H16" s="30"/>
      <c r="I16" s="140">
        <f>SUM(G16-F16)</f>
        <v>8</v>
      </c>
      <c r="J16" s="139">
        <f>IFERROR(SUM(I16/F16),"")</f>
        <v>0.44444444444444442</v>
      </c>
    </row>
    <row r="17" spans="1:10" x14ac:dyDescent="0.2">
      <c r="A17" s="32" t="s">
        <v>31</v>
      </c>
      <c r="B17" s="169"/>
      <c r="C17" s="170"/>
      <c r="D17" s="170"/>
      <c r="E17" s="170"/>
      <c r="F17" s="170"/>
      <c r="G17" s="170"/>
      <c r="H17" s="27"/>
      <c r="I17" s="140"/>
      <c r="J17" s="139"/>
    </row>
    <row r="18" spans="1:10" x14ac:dyDescent="0.2">
      <c r="A18" s="37" t="s">
        <v>32</v>
      </c>
      <c r="B18" s="150">
        <v>468</v>
      </c>
      <c r="C18" s="52">
        <v>502</v>
      </c>
      <c r="D18" s="52">
        <v>532</v>
      </c>
      <c r="E18" s="52"/>
      <c r="F18" s="52">
        <v>538</v>
      </c>
      <c r="G18" s="52">
        <v>634</v>
      </c>
      <c r="H18" s="28"/>
      <c r="I18" s="140">
        <f t="shared" ref="I18:I24" si="2">SUM(G18-F18)</f>
        <v>96</v>
      </c>
      <c r="J18" s="139">
        <f t="shared" ref="J18:J24" si="3">IFERROR(SUM(I18/F18),"")</f>
        <v>0.17843866171003717</v>
      </c>
    </row>
    <row r="19" spans="1:10" s="21" customFormat="1" x14ac:dyDescent="0.2">
      <c r="A19" s="38" t="s">
        <v>33</v>
      </c>
      <c r="B19" s="151">
        <v>19</v>
      </c>
      <c r="C19" s="55">
        <v>35</v>
      </c>
      <c r="D19" s="55">
        <v>25</v>
      </c>
      <c r="E19" s="55"/>
      <c r="F19" s="55">
        <v>36</v>
      </c>
      <c r="G19" s="55">
        <v>20</v>
      </c>
      <c r="H19" s="30"/>
      <c r="I19" s="140">
        <f t="shared" si="2"/>
        <v>-16</v>
      </c>
      <c r="J19" s="139">
        <f t="shared" si="3"/>
        <v>-0.44444444444444442</v>
      </c>
    </row>
    <row r="20" spans="1:10" s="21" customFormat="1" x14ac:dyDescent="0.2">
      <c r="A20" s="38" t="s">
        <v>34</v>
      </c>
      <c r="B20" s="151">
        <v>1</v>
      </c>
      <c r="C20" s="55">
        <v>4</v>
      </c>
      <c r="D20" s="55">
        <v>3</v>
      </c>
      <c r="E20" s="55"/>
      <c r="F20" s="55">
        <v>5</v>
      </c>
      <c r="G20" s="55">
        <v>6</v>
      </c>
      <c r="H20" s="30"/>
      <c r="I20" s="140">
        <f t="shared" si="2"/>
        <v>1</v>
      </c>
      <c r="J20" s="139">
        <f t="shared" si="3"/>
        <v>0.2</v>
      </c>
    </row>
    <row r="21" spans="1:10" s="21" customFormat="1" x14ac:dyDescent="0.2">
      <c r="A21" s="38" t="s">
        <v>35</v>
      </c>
      <c r="B21" s="151">
        <v>0</v>
      </c>
      <c r="C21" s="55">
        <v>0</v>
      </c>
      <c r="D21" s="55">
        <v>0</v>
      </c>
      <c r="E21" s="55"/>
      <c r="F21" s="55">
        <v>0</v>
      </c>
      <c r="G21" s="55">
        <v>0</v>
      </c>
      <c r="H21" s="30"/>
      <c r="I21" s="140">
        <f t="shared" si="2"/>
        <v>0</v>
      </c>
      <c r="J21" s="139" t="str">
        <f t="shared" si="3"/>
        <v/>
      </c>
    </row>
    <row r="22" spans="1:10" s="21" customFormat="1" x14ac:dyDescent="0.2">
      <c r="A22" s="38" t="s">
        <v>36</v>
      </c>
      <c r="B22" s="151">
        <v>3</v>
      </c>
      <c r="C22" s="55">
        <v>7</v>
      </c>
      <c r="D22" s="55">
        <v>0</v>
      </c>
      <c r="E22" s="55"/>
      <c r="F22" s="55">
        <v>3</v>
      </c>
      <c r="G22" s="55">
        <v>8</v>
      </c>
      <c r="H22" s="30"/>
      <c r="I22" s="140">
        <f t="shared" si="2"/>
        <v>5</v>
      </c>
      <c r="J22" s="139">
        <f t="shared" si="3"/>
        <v>1.6666666666666667</v>
      </c>
    </row>
    <row r="23" spans="1:10" s="21" customFormat="1" x14ac:dyDescent="0.2">
      <c r="A23" s="38" t="s">
        <v>37</v>
      </c>
      <c r="B23" s="151">
        <v>3</v>
      </c>
      <c r="C23" s="55">
        <v>9</v>
      </c>
      <c r="D23" s="55">
        <v>13</v>
      </c>
      <c r="E23" s="55"/>
      <c r="F23" s="55">
        <v>7</v>
      </c>
      <c r="G23" s="55">
        <v>10</v>
      </c>
      <c r="H23" s="30"/>
      <c r="I23" s="140">
        <f t="shared" si="2"/>
        <v>3</v>
      </c>
      <c r="J23" s="139">
        <f t="shared" si="3"/>
        <v>0.42857142857142855</v>
      </c>
    </row>
    <row r="24" spans="1:10" s="21" customFormat="1" x14ac:dyDescent="0.2">
      <c r="A24" s="38" t="s">
        <v>38</v>
      </c>
      <c r="B24" s="151">
        <v>0</v>
      </c>
      <c r="C24" s="55">
        <v>0</v>
      </c>
      <c r="D24" s="55">
        <v>0</v>
      </c>
      <c r="E24" s="55"/>
      <c r="F24" s="55">
        <v>0</v>
      </c>
      <c r="G24" s="55">
        <v>0</v>
      </c>
      <c r="H24" s="30"/>
      <c r="I24" s="140">
        <f t="shared" si="2"/>
        <v>0</v>
      </c>
      <c r="J24" s="139" t="str">
        <f t="shared" si="3"/>
        <v/>
      </c>
    </row>
    <row r="25" spans="1:10" s="21" customFormat="1" x14ac:dyDescent="0.2">
      <c r="A25" s="38" t="s">
        <v>39</v>
      </c>
      <c r="B25" s="151">
        <v>1</v>
      </c>
      <c r="C25" s="55">
        <v>1</v>
      </c>
      <c r="D25" s="55">
        <v>2</v>
      </c>
      <c r="E25" s="55"/>
      <c r="F25" s="55">
        <v>0</v>
      </c>
      <c r="G25" s="55">
        <v>1</v>
      </c>
      <c r="H25" s="30"/>
      <c r="I25" s="140">
        <f t="shared" ref="I25:I35" si="4">SUM(G25-F25)</f>
        <v>1</v>
      </c>
      <c r="J25" s="139" t="str">
        <f t="shared" ref="J25:J35" si="5">IFERROR(SUM(I25/F25),"")</f>
        <v/>
      </c>
    </row>
    <row r="26" spans="1:10" s="21" customFormat="1" x14ac:dyDescent="0.2">
      <c r="A26" s="38" t="s">
        <v>40</v>
      </c>
      <c r="B26" s="151">
        <v>53</v>
      </c>
      <c r="C26" s="55">
        <v>33</v>
      </c>
      <c r="D26" s="55">
        <v>54</v>
      </c>
      <c r="E26" s="55"/>
      <c r="F26" s="55">
        <v>73</v>
      </c>
      <c r="G26" s="55">
        <v>113</v>
      </c>
      <c r="H26" s="30"/>
      <c r="I26" s="140">
        <f t="shared" si="4"/>
        <v>40</v>
      </c>
      <c r="J26" s="139">
        <f t="shared" si="5"/>
        <v>0.54794520547945202</v>
      </c>
    </row>
    <row r="27" spans="1:10" s="21" customFormat="1" x14ac:dyDescent="0.2">
      <c r="A27" s="38" t="s">
        <v>41</v>
      </c>
      <c r="B27" s="151">
        <v>83</v>
      </c>
      <c r="C27" s="55">
        <v>68</v>
      </c>
      <c r="D27" s="55">
        <v>68</v>
      </c>
      <c r="E27" s="55"/>
      <c r="F27" s="55">
        <v>98</v>
      </c>
      <c r="G27" s="55">
        <v>111</v>
      </c>
      <c r="H27" s="30"/>
      <c r="I27" s="140">
        <f t="shared" si="4"/>
        <v>13</v>
      </c>
      <c r="J27" s="139">
        <f t="shared" si="5"/>
        <v>0.1326530612244898</v>
      </c>
    </row>
    <row r="28" spans="1:10" s="21" customFormat="1" x14ac:dyDescent="0.2">
      <c r="A28" s="38" t="s">
        <v>42</v>
      </c>
      <c r="B28" s="151">
        <v>4</v>
      </c>
      <c r="C28" s="55">
        <v>0</v>
      </c>
      <c r="D28" s="55">
        <v>2</v>
      </c>
      <c r="E28" s="55"/>
      <c r="F28" s="55">
        <v>3</v>
      </c>
      <c r="G28" s="55">
        <v>2</v>
      </c>
      <c r="H28" s="30"/>
      <c r="I28" s="140">
        <f t="shared" si="4"/>
        <v>-1</v>
      </c>
      <c r="J28" s="139">
        <f t="shared" si="5"/>
        <v>-0.33333333333333331</v>
      </c>
    </row>
    <row r="29" spans="1:10" s="21" customFormat="1" x14ac:dyDescent="0.2">
      <c r="A29" s="38" t="s">
        <v>43</v>
      </c>
      <c r="B29" s="151">
        <v>36</v>
      </c>
      <c r="C29" s="55">
        <v>44</v>
      </c>
      <c r="D29" s="55">
        <v>66</v>
      </c>
      <c r="E29" s="55"/>
      <c r="F29" s="55">
        <v>55</v>
      </c>
      <c r="G29" s="55">
        <v>57</v>
      </c>
      <c r="H29" s="30"/>
      <c r="I29" s="140">
        <f t="shared" si="4"/>
        <v>2</v>
      </c>
      <c r="J29" s="139">
        <f t="shared" si="5"/>
        <v>3.6363636363636362E-2</v>
      </c>
    </row>
    <row r="30" spans="1:10" s="21" customFormat="1" x14ac:dyDescent="0.2">
      <c r="A30" s="38" t="s">
        <v>44</v>
      </c>
      <c r="B30" s="151">
        <v>27</v>
      </c>
      <c r="C30" s="55">
        <v>24</v>
      </c>
      <c r="D30" s="55">
        <v>25</v>
      </c>
      <c r="E30" s="55"/>
      <c r="F30" s="55">
        <v>21</v>
      </c>
      <c r="G30" s="55">
        <v>45</v>
      </c>
      <c r="H30" s="30"/>
      <c r="I30" s="140">
        <f t="shared" si="4"/>
        <v>24</v>
      </c>
      <c r="J30" s="139">
        <f t="shared" si="5"/>
        <v>1.1428571428571428</v>
      </c>
    </row>
    <row r="31" spans="1:10" s="21" customFormat="1" x14ac:dyDescent="0.2">
      <c r="A31" s="38" t="s">
        <v>45</v>
      </c>
      <c r="B31" s="151">
        <v>105</v>
      </c>
      <c r="C31" s="55">
        <v>124</v>
      </c>
      <c r="D31" s="55">
        <v>108</v>
      </c>
      <c r="E31" s="55"/>
      <c r="F31" s="55">
        <v>87</v>
      </c>
      <c r="G31" s="55">
        <v>119</v>
      </c>
      <c r="H31" s="30"/>
      <c r="I31" s="140">
        <f t="shared" si="4"/>
        <v>32</v>
      </c>
      <c r="J31" s="139">
        <f t="shared" si="5"/>
        <v>0.36781609195402298</v>
      </c>
    </row>
    <row r="32" spans="1:10" s="21" customFormat="1" x14ac:dyDescent="0.2">
      <c r="A32" s="38" t="s">
        <v>46</v>
      </c>
      <c r="B32" s="151">
        <v>27</v>
      </c>
      <c r="C32" s="55">
        <v>24</v>
      </c>
      <c r="D32" s="55">
        <v>18</v>
      </c>
      <c r="E32" s="55"/>
      <c r="F32" s="55">
        <v>25</v>
      </c>
      <c r="G32" s="55">
        <v>24</v>
      </c>
      <c r="H32" s="30"/>
      <c r="I32" s="140">
        <f t="shared" si="4"/>
        <v>-1</v>
      </c>
      <c r="J32" s="139">
        <f t="shared" si="5"/>
        <v>-0.04</v>
      </c>
    </row>
    <row r="33" spans="1:10" s="21" customFormat="1" x14ac:dyDescent="0.2">
      <c r="A33" s="38" t="s">
        <v>47</v>
      </c>
      <c r="B33" s="151">
        <v>98</v>
      </c>
      <c r="C33" s="55">
        <v>109</v>
      </c>
      <c r="D33" s="55">
        <v>126</v>
      </c>
      <c r="E33" s="55"/>
      <c r="F33" s="55">
        <v>105</v>
      </c>
      <c r="G33" s="55">
        <v>100</v>
      </c>
      <c r="H33" s="30"/>
      <c r="I33" s="140">
        <f t="shared" si="4"/>
        <v>-5</v>
      </c>
      <c r="J33" s="139">
        <f t="shared" si="5"/>
        <v>-4.7619047619047616E-2</v>
      </c>
    </row>
    <row r="34" spans="1:10" s="21" customFormat="1" x14ac:dyDescent="0.2">
      <c r="A34" s="38" t="s">
        <v>48</v>
      </c>
      <c r="B34" s="151">
        <v>7</v>
      </c>
      <c r="C34" s="55">
        <v>20</v>
      </c>
      <c r="D34" s="55">
        <v>21</v>
      </c>
      <c r="E34" s="55"/>
      <c r="F34" s="55">
        <v>20</v>
      </c>
      <c r="G34" s="55">
        <v>18</v>
      </c>
      <c r="H34" s="30"/>
      <c r="I34" s="140">
        <f t="shared" si="4"/>
        <v>-2</v>
      </c>
      <c r="J34" s="139">
        <f t="shared" si="5"/>
        <v>-0.1</v>
      </c>
    </row>
    <row r="35" spans="1:10" s="21" customFormat="1" x14ac:dyDescent="0.2">
      <c r="A35" s="43" t="s">
        <v>49</v>
      </c>
      <c r="B35" s="155">
        <v>1</v>
      </c>
      <c r="C35" s="67">
        <v>0</v>
      </c>
      <c r="D35" s="67">
        <v>1</v>
      </c>
      <c r="E35" s="67"/>
      <c r="F35" s="67">
        <v>0</v>
      </c>
      <c r="G35" s="67">
        <v>0</v>
      </c>
      <c r="H35" s="30"/>
      <c r="I35" s="140">
        <f t="shared" si="4"/>
        <v>0</v>
      </c>
      <c r="J35" s="139" t="str">
        <f t="shared" si="5"/>
        <v/>
      </c>
    </row>
    <row r="36" spans="1:10" x14ac:dyDescent="0.2">
      <c r="A36" s="32" t="s">
        <v>58</v>
      </c>
      <c r="B36" s="149">
        <v>0</v>
      </c>
      <c r="C36" s="49">
        <v>0</v>
      </c>
      <c r="D36" s="49"/>
      <c r="E36" s="49"/>
      <c r="F36" s="49"/>
      <c r="G36" s="49"/>
      <c r="H36" s="27"/>
      <c r="I36" s="140"/>
      <c r="J36" s="139"/>
    </row>
    <row r="37" spans="1:10" x14ac:dyDescent="0.2">
      <c r="A37" s="37" t="s">
        <v>59</v>
      </c>
      <c r="B37" s="150">
        <v>0</v>
      </c>
      <c r="C37" s="52">
        <v>0</v>
      </c>
      <c r="D37" s="52">
        <v>2</v>
      </c>
      <c r="E37" s="52"/>
      <c r="F37" s="52"/>
      <c r="G37" s="52"/>
      <c r="H37" s="28"/>
      <c r="I37" s="140">
        <f t="shared" ref="I37:I42" si="6">SUM(G37-F37)</f>
        <v>0</v>
      </c>
      <c r="J37" s="139" t="str">
        <f t="shared" ref="J37:J42" si="7">IFERROR(SUM(I37/F37),"")</f>
        <v/>
      </c>
    </row>
    <row r="38" spans="1:10" x14ac:dyDescent="0.2">
      <c r="A38" s="39" t="s">
        <v>60</v>
      </c>
      <c r="B38" s="152">
        <v>162</v>
      </c>
      <c r="C38" s="58">
        <v>201</v>
      </c>
      <c r="D38" s="58">
        <v>128</v>
      </c>
      <c r="E38" s="58"/>
      <c r="F38" s="58"/>
      <c r="G38" s="58"/>
      <c r="H38" s="28"/>
      <c r="I38" s="140">
        <f t="shared" si="6"/>
        <v>0</v>
      </c>
      <c r="J38" s="139" t="str">
        <f t="shared" si="7"/>
        <v/>
      </c>
    </row>
    <row r="39" spans="1:10" x14ac:dyDescent="0.2">
      <c r="A39" s="39" t="s">
        <v>61</v>
      </c>
      <c r="B39" s="152">
        <v>16</v>
      </c>
      <c r="C39" s="58">
        <v>31</v>
      </c>
      <c r="D39" s="58">
        <v>19</v>
      </c>
      <c r="E39" s="58"/>
      <c r="F39" s="58"/>
      <c r="G39" s="58"/>
      <c r="H39" s="28"/>
      <c r="I39" s="140">
        <f t="shared" si="6"/>
        <v>0</v>
      </c>
      <c r="J39" s="139" t="str">
        <f t="shared" si="7"/>
        <v/>
      </c>
    </row>
    <row r="40" spans="1:10" x14ac:dyDescent="0.2">
      <c r="A40" s="39" t="s">
        <v>62</v>
      </c>
      <c r="B40" s="152">
        <v>16</v>
      </c>
      <c r="C40" s="58">
        <v>25</v>
      </c>
      <c r="D40" s="58">
        <v>23</v>
      </c>
      <c r="E40" s="58"/>
      <c r="F40" s="58"/>
      <c r="G40" s="58"/>
      <c r="H40" s="28"/>
      <c r="I40" s="140">
        <f t="shared" si="6"/>
        <v>0</v>
      </c>
      <c r="J40" s="139" t="str">
        <f t="shared" si="7"/>
        <v/>
      </c>
    </row>
    <row r="41" spans="1:10" x14ac:dyDescent="0.2">
      <c r="A41" s="39" t="s">
        <v>63</v>
      </c>
      <c r="B41" s="152">
        <v>5</v>
      </c>
      <c r="C41" s="58">
        <v>4</v>
      </c>
      <c r="D41" s="58">
        <v>4</v>
      </c>
      <c r="E41" s="58"/>
      <c r="F41" s="58"/>
      <c r="G41" s="58"/>
      <c r="H41" s="28"/>
      <c r="I41" s="140">
        <f t="shared" si="6"/>
        <v>0</v>
      </c>
      <c r="J41" s="139" t="str">
        <f t="shared" si="7"/>
        <v/>
      </c>
    </row>
    <row r="42" spans="1:10" x14ac:dyDescent="0.2">
      <c r="A42" s="40" t="s">
        <v>64</v>
      </c>
      <c r="B42" s="153">
        <v>95</v>
      </c>
      <c r="C42" s="61">
        <v>53</v>
      </c>
      <c r="D42" s="61">
        <v>72</v>
      </c>
      <c r="E42" s="61"/>
      <c r="F42" s="61"/>
      <c r="G42" s="61"/>
      <c r="H42" s="28"/>
      <c r="I42" s="140">
        <f t="shared" si="6"/>
        <v>0</v>
      </c>
      <c r="J42" s="139" t="str">
        <f t="shared" si="7"/>
        <v/>
      </c>
    </row>
    <row r="43" spans="1:10" x14ac:dyDescent="0.2">
      <c r="A43" s="32" t="s">
        <v>161</v>
      </c>
      <c r="B43" s="32"/>
      <c r="C43" s="32"/>
      <c r="D43" s="32"/>
      <c r="E43" s="32"/>
      <c r="F43" s="32"/>
      <c r="G43" s="32"/>
      <c r="H43" s="28"/>
      <c r="I43" s="140"/>
      <c r="J43" s="139"/>
    </row>
    <row r="44" spans="1:10" x14ac:dyDescent="0.2">
      <c r="A44" s="37" t="s">
        <v>59</v>
      </c>
      <c r="B44" s="55"/>
      <c r="C44" s="55"/>
      <c r="D44" s="55"/>
      <c r="E44" s="55"/>
      <c r="F44" s="52">
        <v>3</v>
      </c>
      <c r="G44" s="52">
        <v>0</v>
      </c>
      <c r="H44" s="28"/>
      <c r="I44" s="140"/>
      <c r="J44" s="139"/>
    </row>
    <row r="45" spans="1:10" x14ac:dyDescent="0.2">
      <c r="A45" s="39" t="s">
        <v>159</v>
      </c>
      <c r="B45" s="55"/>
      <c r="C45" s="55"/>
      <c r="D45" s="55"/>
      <c r="E45" s="55"/>
      <c r="F45" s="58">
        <v>144</v>
      </c>
      <c r="G45" s="58">
        <v>131</v>
      </c>
      <c r="H45" s="28"/>
      <c r="I45" s="140"/>
      <c r="J45" s="139"/>
    </row>
    <row r="46" spans="1:10" x14ac:dyDescent="0.2">
      <c r="A46" s="39" t="s">
        <v>160</v>
      </c>
      <c r="B46" s="55"/>
      <c r="C46" s="55"/>
      <c r="D46" s="55"/>
      <c r="E46" s="55"/>
      <c r="F46" s="58">
        <v>20</v>
      </c>
      <c r="G46" s="58">
        <v>25</v>
      </c>
      <c r="H46" s="28"/>
      <c r="I46" s="140"/>
      <c r="J46" s="139"/>
    </row>
    <row r="47" spans="1:10" x14ac:dyDescent="0.2">
      <c r="A47" s="39" t="s">
        <v>63</v>
      </c>
      <c r="B47" s="55"/>
      <c r="C47" s="55"/>
      <c r="D47" s="55"/>
      <c r="E47" s="55"/>
      <c r="F47" s="58">
        <v>0</v>
      </c>
      <c r="G47" s="58">
        <v>1</v>
      </c>
      <c r="H47" s="28"/>
      <c r="I47" s="140"/>
      <c r="J47" s="139"/>
    </row>
    <row r="48" spans="1:10" x14ac:dyDescent="0.2">
      <c r="A48" s="40" t="s">
        <v>64</v>
      </c>
      <c r="B48" s="155"/>
      <c r="C48" s="67"/>
      <c r="D48" s="67"/>
      <c r="E48" s="67"/>
      <c r="F48" s="61">
        <v>44</v>
      </c>
      <c r="G48" s="61">
        <v>66</v>
      </c>
      <c r="H48" s="28"/>
      <c r="I48" s="140"/>
      <c r="J48" s="139"/>
    </row>
    <row r="49" spans="1:10" x14ac:dyDescent="0.2">
      <c r="A49" s="32" t="s">
        <v>65</v>
      </c>
      <c r="B49" s="149"/>
      <c r="C49" s="49"/>
      <c r="D49" s="49"/>
      <c r="E49" s="49"/>
      <c r="F49" s="49"/>
      <c r="G49" s="49"/>
      <c r="H49" s="27"/>
      <c r="I49" s="140"/>
      <c r="J49" s="139"/>
    </row>
    <row r="50" spans="1:10" x14ac:dyDescent="0.2">
      <c r="A50" s="37" t="s">
        <v>66</v>
      </c>
      <c r="B50" s="150">
        <v>37359</v>
      </c>
      <c r="C50" s="52">
        <v>38957</v>
      </c>
      <c r="D50" s="52">
        <v>40256</v>
      </c>
      <c r="E50" s="52"/>
      <c r="F50" s="52">
        <v>41588</v>
      </c>
      <c r="G50" s="52">
        <v>42048</v>
      </c>
      <c r="H50" s="28"/>
      <c r="I50" s="140">
        <f t="shared" ref="I50:I70" si="8">SUM(G50-F50)</f>
        <v>460</v>
      </c>
      <c r="J50" s="139">
        <f t="shared" ref="J50:J70" si="9">IFERROR(SUM(I50/F50),"")</f>
        <v>1.1060882947003943E-2</v>
      </c>
    </row>
    <row r="51" spans="1:10" s="21" customFormat="1" x14ac:dyDescent="0.2">
      <c r="A51" s="38" t="s">
        <v>67</v>
      </c>
      <c r="B51" s="156">
        <v>107</v>
      </c>
      <c r="C51" s="52">
        <v>108</v>
      </c>
      <c r="D51" s="52">
        <v>104</v>
      </c>
      <c r="E51" s="52"/>
      <c r="F51" s="52">
        <v>102</v>
      </c>
      <c r="G51" s="52">
        <v>104</v>
      </c>
      <c r="H51" s="28"/>
      <c r="I51" s="140">
        <f t="shared" si="8"/>
        <v>2</v>
      </c>
      <c r="J51" s="139">
        <f t="shared" si="9"/>
        <v>1.9607843137254902E-2</v>
      </c>
    </row>
    <row r="52" spans="1:10" s="21" customFormat="1" x14ac:dyDescent="0.2">
      <c r="A52" s="38" t="s">
        <v>68</v>
      </c>
      <c r="B52" s="156">
        <v>4802</v>
      </c>
      <c r="C52" s="52">
        <v>5030</v>
      </c>
      <c r="D52" s="52">
        <v>5329</v>
      </c>
      <c r="E52" s="52"/>
      <c r="F52" s="52">
        <v>5479</v>
      </c>
      <c r="G52" s="52">
        <v>5565</v>
      </c>
      <c r="H52" s="28"/>
      <c r="I52" s="140">
        <f t="shared" si="8"/>
        <v>86</v>
      </c>
      <c r="J52" s="139">
        <f t="shared" si="9"/>
        <v>1.5696294944332907E-2</v>
      </c>
    </row>
    <row r="53" spans="1:10" s="21" customFormat="1" x14ac:dyDescent="0.2">
      <c r="A53" s="38" t="s">
        <v>69</v>
      </c>
      <c r="B53" s="156">
        <v>67</v>
      </c>
      <c r="C53" s="52">
        <v>66</v>
      </c>
      <c r="D53" s="52">
        <v>72</v>
      </c>
      <c r="E53" s="52"/>
      <c r="F53" s="52">
        <v>77</v>
      </c>
      <c r="G53" s="52">
        <v>80</v>
      </c>
      <c r="H53" s="28"/>
      <c r="I53" s="140">
        <f t="shared" si="8"/>
        <v>3</v>
      </c>
      <c r="J53" s="139">
        <f t="shared" si="9"/>
        <v>3.896103896103896E-2</v>
      </c>
    </row>
    <row r="54" spans="1:10" x14ac:dyDescent="0.2">
      <c r="A54" s="39" t="s">
        <v>70</v>
      </c>
      <c r="B54" s="150">
        <v>1122</v>
      </c>
      <c r="C54" s="52">
        <v>1090</v>
      </c>
      <c r="D54" s="52">
        <v>1134</v>
      </c>
      <c r="E54" s="52"/>
      <c r="F54" s="52">
        <v>1099</v>
      </c>
      <c r="G54" s="52">
        <v>1101</v>
      </c>
      <c r="H54" s="28"/>
      <c r="I54" s="140">
        <f t="shared" si="8"/>
        <v>2</v>
      </c>
      <c r="J54" s="139">
        <f t="shared" si="9"/>
        <v>1.8198362147406734E-3</v>
      </c>
    </row>
    <row r="55" spans="1:10" x14ac:dyDescent="0.2">
      <c r="A55" s="39" t="s">
        <v>71</v>
      </c>
      <c r="B55" s="150">
        <v>967</v>
      </c>
      <c r="C55" s="52">
        <v>952</v>
      </c>
      <c r="D55" s="52">
        <v>561</v>
      </c>
      <c r="E55" s="52"/>
      <c r="F55" s="52">
        <v>897</v>
      </c>
      <c r="G55" s="52">
        <v>1244</v>
      </c>
      <c r="H55" s="28"/>
      <c r="I55" s="140">
        <f t="shared" si="8"/>
        <v>347</v>
      </c>
      <c r="J55" s="139">
        <f t="shared" si="9"/>
        <v>0.38684503901895206</v>
      </c>
    </row>
    <row r="56" spans="1:10" x14ac:dyDescent="0.2">
      <c r="A56" s="39" t="s">
        <v>72</v>
      </c>
      <c r="B56" s="150">
        <v>380</v>
      </c>
      <c r="C56" s="52">
        <v>356</v>
      </c>
      <c r="D56" s="52">
        <v>318</v>
      </c>
      <c r="E56" s="52"/>
      <c r="F56" s="52">
        <v>315</v>
      </c>
      <c r="G56" s="52">
        <v>315</v>
      </c>
      <c r="H56" s="28"/>
      <c r="I56" s="140">
        <f t="shared" si="8"/>
        <v>0</v>
      </c>
      <c r="J56" s="139">
        <f t="shared" si="9"/>
        <v>0</v>
      </c>
    </row>
    <row r="57" spans="1:10" x14ac:dyDescent="0.2">
      <c r="A57" s="39" t="s">
        <v>73</v>
      </c>
      <c r="B57" s="150">
        <v>1885</v>
      </c>
      <c r="C57" s="52">
        <v>1976</v>
      </c>
      <c r="D57" s="52">
        <v>2008</v>
      </c>
      <c r="E57" s="52"/>
      <c r="F57" s="52">
        <v>2053</v>
      </c>
      <c r="G57" s="52">
        <v>2239</v>
      </c>
      <c r="H57" s="28"/>
      <c r="I57" s="140">
        <f t="shared" si="8"/>
        <v>186</v>
      </c>
      <c r="J57" s="139">
        <f t="shared" si="9"/>
        <v>9.0599123234291284E-2</v>
      </c>
    </row>
    <row r="58" spans="1:10" x14ac:dyDescent="0.2">
      <c r="A58" s="39" t="s">
        <v>74</v>
      </c>
      <c r="B58" s="150">
        <v>3437</v>
      </c>
      <c r="C58" s="52">
        <v>3574</v>
      </c>
      <c r="D58" s="52">
        <v>3307</v>
      </c>
      <c r="E58" s="52"/>
      <c r="F58" s="52">
        <v>3385</v>
      </c>
      <c r="G58" s="52">
        <v>2699</v>
      </c>
      <c r="H58" s="28"/>
      <c r="I58" s="140">
        <f t="shared" si="8"/>
        <v>-686</v>
      </c>
      <c r="J58" s="139">
        <f t="shared" si="9"/>
        <v>-0.20265878877400295</v>
      </c>
    </row>
    <row r="59" spans="1:10" x14ac:dyDescent="0.2">
      <c r="A59" s="39" t="s">
        <v>75</v>
      </c>
      <c r="B59" s="150">
        <v>8172</v>
      </c>
      <c r="C59" s="52">
        <v>8615</v>
      </c>
      <c r="D59" s="52">
        <v>8969</v>
      </c>
      <c r="E59" s="52"/>
      <c r="F59" s="52">
        <v>8849</v>
      </c>
      <c r="G59" s="52">
        <v>7821</v>
      </c>
      <c r="H59" s="28"/>
      <c r="I59" s="140">
        <f t="shared" si="8"/>
        <v>-1028</v>
      </c>
      <c r="J59" s="139">
        <f t="shared" si="9"/>
        <v>-0.11617131879308397</v>
      </c>
    </row>
    <row r="60" spans="1:10" x14ac:dyDescent="0.2">
      <c r="A60" s="39" t="s">
        <v>76</v>
      </c>
      <c r="B60" s="150">
        <v>508</v>
      </c>
      <c r="C60" s="52">
        <v>485</v>
      </c>
      <c r="D60" s="52">
        <v>410</v>
      </c>
      <c r="E60" s="52"/>
      <c r="F60" s="52">
        <v>432</v>
      </c>
      <c r="G60" s="52">
        <v>461</v>
      </c>
      <c r="H60" s="28"/>
      <c r="I60" s="140">
        <f t="shared" si="8"/>
        <v>29</v>
      </c>
      <c r="J60" s="139">
        <f t="shared" si="9"/>
        <v>6.7129629629629636E-2</v>
      </c>
    </row>
    <row r="61" spans="1:10" s="21" customFormat="1" x14ac:dyDescent="0.2">
      <c r="A61" s="38" t="s">
        <v>77</v>
      </c>
      <c r="B61" s="156">
        <v>28</v>
      </c>
      <c r="C61" s="52">
        <v>24</v>
      </c>
      <c r="D61" s="52">
        <v>30</v>
      </c>
      <c r="E61" s="52"/>
      <c r="F61" s="52">
        <v>20</v>
      </c>
      <c r="G61" s="52">
        <v>29</v>
      </c>
      <c r="H61" s="28"/>
      <c r="I61" s="140">
        <f t="shared" si="8"/>
        <v>9</v>
      </c>
      <c r="J61" s="139">
        <f t="shared" si="9"/>
        <v>0.45</v>
      </c>
    </row>
    <row r="62" spans="1:10" s="21" customFormat="1" x14ac:dyDescent="0.2">
      <c r="A62" s="38" t="s">
        <v>78</v>
      </c>
      <c r="B62" s="156">
        <v>117</v>
      </c>
      <c r="C62" s="52">
        <v>105</v>
      </c>
      <c r="D62" s="52">
        <v>111</v>
      </c>
      <c r="E62" s="52"/>
      <c r="F62" s="52">
        <v>94</v>
      </c>
      <c r="G62" s="52">
        <v>112</v>
      </c>
      <c r="H62" s="28"/>
      <c r="I62" s="140">
        <f t="shared" si="8"/>
        <v>18</v>
      </c>
      <c r="J62" s="139">
        <f t="shared" si="9"/>
        <v>0.19148936170212766</v>
      </c>
    </row>
    <row r="63" spans="1:10" s="21" customFormat="1" x14ac:dyDescent="0.2">
      <c r="A63" s="38" t="s">
        <v>79</v>
      </c>
      <c r="B63" s="156">
        <v>363</v>
      </c>
      <c r="C63" s="52">
        <v>356</v>
      </c>
      <c r="D63" s="52">
        <v>269</v>
      </c>
      <c r="E63" s="52"/>
      <c r="F63" s="52">
        <v>318</v>
      </c>
      <c r="G63" s="52">
        <v>320</v>
      </c>
      <c r="H63" s="28"/>
      <c r="I63" s="140">
        <f t="shared" si="8"/>
        <v>2</v>
      </c>
      <c r="J63" s="139">
        <f t="shared" si="9"/>
        <v>6.2893081761006293E-3</v>
      </c>
    </row>
    <row r="64" spans="1:10" ht="25.5" x14ac:dyDescent="0.2">
      <c r="A64" s="41" t="s">
        <v>149</v>
      </c>
      <c r="B64" s="157">
        <v>75</v>
      </c>
      <c r="C64" s="52">
        <v>120</v>
      </c>
      <c r="D64" s="52">
        <v>134</v>
      </c>
      <c r="E64" s="52"/>
      <c r="F64" s="52">
        <v>128</v>
      </c>
      <c r="G64" s="52">
        <v>161</v>
      </c>
      <c r="H64" s="28"/>
      <c r="I64" s="140">
        <f t="shared" si="8"/>
        <v>33</v>
      </c>
      <c r="J64" s="139">
        <f t="shared" si="9"/>
        <v>0.2578125</v>
      </c>
    </row>
    <row r="65" spans="1:10" s="21" customFormat="1" x14ac:dyDescent="0.2">
      <c r="A65" s="38" t="s">
        <v>81</v>
      </c>
      <c r="B65" s="156">
        <v>2</v>
      </c>
      <c r="C65" s="52">
        <v>5</v>
      </c>
      <c r="D65" s="52">
        <v>6</v>
      </c>
      <c r="E65" s="52"/>
      <c r="F65" s="52">
        <v>8</v>
      </c>
      <c r="G65" s="52">
        <v>4</v>
      </c>
      <c r="H65" s="28"/>
      <c r="I65" s="140">
        <f t="shared" si="8"/>
        <v>-4</v>
      </c>
      <c r="J65" s="139">
        <f t="shared" si="9"/>
        <v>-0.5</v>
      </c>
    </row>
    <row r="66" spans="1:10" s="21" customFormat="1" x14ac:dyDescent="0.2">
      <c r="A66" s="38" t="s">
        <v>82</v>
      </c>
      <c r="B66" s="156">
        <v>7</v>
      </c>
      <c r="C66" s="52">
        <v>20</v>
      </c>
      <c r="D66" s="52">
        <v>28</v>
      </c>
      <c r="E66" s="52"/>
      <c r="F66" s="52">
        <v>24</v>
      </c>
      <c r="G66" s="52">
        <v>24</v>
      </c>
      <c r="H66" s="28"/>
      <c r="I66" s="140">
        <f t="shared" si="8"/>
        <v>0</v>
      </c>
      <c r="J66" s="139">
        <f t="shared" si="9"/>
        <v>0</v>
      </c>
    </row>
    <row r="67" spans="1:10" s="21" customFormat="1" x14ac:dyDescent="0.2">
      <c r="A67" s="38" t="s">
        <v>83</v>
      </c>
      <c r="B67" s="156">
        <v>66</v>
      </c>
      <c r="C67" s="52">
        <v>95</v>
      </c>
      <c r="D67" s="52">
        <v>100</v>
      </c>
      <c r="E67" s="52"/>
      <c r="F67" s="52">
        <v>96</v>
      </c>
      <c r="G67" s="52">
        <v>133</v>
      </c>
      <c r="H67" s="28"/>
      <c r="I67" s="140">
        <f t="shared" si="8"/>
        <v>37</v>
      </c>
      <c r="J67" s="139">
        <f t="shared" si="9"/>
        <v>0.38541666666666669</v>
      </c>
    </row>
    <row r="68" spans="1:10" x14ac:dyDescent="0.2">
      <c r="A68" s="39" t="s">
        <v>84</v>
      </c>
      <c r="B68" s="150">
        <v>1584</v>
      </c>
      <c r="C68" s="52">
        <v>1777</v>
      </c>
      <c r="D68" s="52">
        <v>1798</v>
      </c>
      <c r="E68" s="52"/>
      <c r="F68" s="52">
        <v>1733</v>
      </c>
      <c r="G68" s="52">
        <v>1908</v>
      </c>
      <c r="H68" s="28"/>
      <c r="I68" s="140">
        <f t="shared" si="8"/>
        <v>175</v>
      </c>
      <c r="J68" s="139">
        <f t="shared" si="9"/>
        <v>0.10098095787651472</v>
      </c>
    </row>
    <row r="69" spans="1:10" x14ac:dyDescent="0.2">
      <c r="A69" s="39" t="s">
        <v>145</v>
      </c>
      <c r="B69" s="150">
        <v>10446</v>
      </c>
      <c r="C69" s="52">
        <v>14555</v>
      </c>
      <c r="D69" s="52">
        <v>13952</v>
      </c>
      <c r="E69" s="52"/>
      <c r="F69" s="52">
        <v>15420</v>
      </c>
      <c r="G69" s="52">
        <v>29950</v>
      </c>
      <c r="H69" s="28"/>
      <c r="I69" s="140">
        <f t="shared" si="8"/>
        <v>14530</v>
      </c>
      <c r="J69" s="139">
        <f t="shared" si="9"/>
        <v>0.94228274967574577</v>
      </c>
    </row>
    <row r="70" spans="1:10" x14ac:dyDescent="0.2">
      <c r="A70" s="40" t="s">
        <v>85</v>
      </c>
      <c r="B70" s="158">
        <v>1002</v>
      </c>
      <c r="C70" s="52">
        <v>1282</v>
      </c>
      <c r="D70" s="52">
        <v>827</v>
      </c>
      <c r="E70" s="52"/>
      <c r="F70" s="52">
        <v>2659</v>
      </c>
      <c r="G70" s="52">
        <v>1141</v>
      </c>
      <c r="H70" s="28"/>
      <c r="I70" s="140">
        <f t="shared" si="8"/>
        <v>-1518</v>
      </c>
      <c r="J70" s="139">
        <f t="shared" si="9"/>
        <v>-0.57089131252350511</v>
      </c>
    </row>
    <row r="71" spans="1:10" x14ac:dyDescent="0.2">
      <c r="A71" s="32" t="s">
        <v>86</v>
      </c>
      <c r="B71" s="149"/>
      <c r="C71" s="49"/>
      <c r="D71" s="49"/>
      <c r="E71" s="49"/>
      <c r="F71" s="49"/>
      <c r="G71" s="49"/>
      <c r="H71" s="27"/>
      <c r="I71" s="140"/>
      <c r="J71" s="139"/>
    </row>
    <row r="72" spans="1:10" x14ac:dyDescent="0.2">
      <c r="A72" s="37" t="s">
        <v>87</v>
      </c>
      <c r="B72" s="150">
        <v>86</v>
      </c>
      <c r="C72" s="52">
        <v>119</v>
      </c>
      <c r="D72" s="52">
        <v>117</v>
      </c>
      <c r="E72" s="52"/>
      <c r="F72" s="52">
        <v>134</v>
      </c>
      <c r="G72" s="52">
        <v>117</v>
      </c>
      <c r="H72" s="28"/>
      <c r="I72" s="140">
        <f t="shared" ref="I72:I79" si="10">SUM(G72-F72)</f>
        <v>-17</v>
      </c>
      <c r="J72" s="139">
        <f t="shared" ref="J72:J79" si="11">IFERROR(SUM(I72/F72),"")</f>
        <v>-0.12686567164179105</v>
      </c>
    </row>
    <row r="73" spans="1:10" x14ac:dyDescent="0.2">
      <c r="A73" s="39" t="s">
        <v>88</v>
      </c>
      <c r="B73" s="152">
        <v>28</v>
      </c>
      <c r="C73" s="58">
        <v>45</v>
      </c>
      <c r="D73" s="58">
        <v>46</v>
      </c>
      <c r="E73" s="58"/>
      <c r="F73" s="58">
        <v>47</v>
      </c>
      <c r="G73" s="58">
        <v>22</v>
      </c>
      <c r="H73" s="28"/>
      <c r="I73" s="140">
        <f t="shared" si="10"/>
        <v>-25</v>
      </c>
      <c r="J73" s="139">
        <f t="shared" si="11"/>
        <v>-0.53191489361702127</v>
      </c>
    </row>
    <row r="74" spans="1:10" x14ac:dyDescent="0.2">
      <c r="A74" s="39" t="s">
        <v>89</v>
      </c>
      <c r="B74" s="152">
        <v>2</v>
      </c>
      <c r="C74" s="58">
        <v>3</v>
      </c>
      <c r="D74" s="58">
        <v>1</v>
      </c>
      <c r="E74" s="58"/>
      <c r="F74" s="58">
        <v>2</v>
      </c>
      <c r="G74" s="58">
        <v>2</v>
      </c>
      <c r="H74" s="28"/>
      <c r="I74" s="140">
        <f t="shared" si="10"/>
        <v>0</v>
      </c>
      <c r="J74" s="139">
        <f t="shared" si="11"/>
        <v>0</v>
      </c>
    </row>
    <row r="75" spans="1:10" x14ac:dyDescent="0.2">
      <c r="A75" s="39" t="s">
        <v>90</v>
      </c>
      <c r="B75" s="152">
        <v>0</v>
      </c>
      <c r="C75" s="58">
        <v>0</v>
      </c>
      <c r="D75" s="58">
        <v>0</v>
      </c>
      <c r="E75" s="58"/>
      <c r="F75" s="58">
        <v>0</v>
      </c>
      <c r="G75" s="58">
        <v>0</v>
      </c>
      <c r="H75" s="28"/>
      <c r="I75" s="140">
        <f t="shared" si="10"/>
        <v>0</v>
      </c>
      <c r="J75" s="139" t="str">
        <f t="shared" si="11"/>
        <v/>
      </c>
    </row>
    <row r="76" spans="1:10" x14ac:dyDescent="0.2">
      <c r="A76" s="39" t="s">
        <v>91</v>
      </c>
      <c r="B76" s="152">
        <v>20</v>
      </c>
      <c r="C76" s="58">
        <v>72</v>
      </c>
      <c r="D76" s="58">
        <v>92</v>
      </c>
      <c r="E76" s="58"/>
      <c r="F76" s="58">
        <v>103</v>
      </c>
      <c r="G76" s="58">
        <v>154</v>
      </c>
      <c r="H76" s="28"/>
      <c r="I76" s="140">
        <f t="shared" si="10"/>
        <v>51</v>
      </c>
      <c r="J76" s="139">
        <f t="shared" si="11"/>
        <v>0.49514563106796117</v>
      </c>
    </row>
    <row r="77" spans="1:10" x14ac:dyDescent="0.2">
      <c r="A77" s="39" t="s">
        <v>92</v>
      </c>
      <c r="B77" s="152">
        <v>4</v>
      </c>
      <c r="C77" s="58">
        <v>4</v>
      </c>
      <c r="D77" s="58">
        <v>6</v>
      </c>
      <c r="E77" s="58"/>
      <c r="F77" s="58">
        <v>5</v>
      </c>
      <c r="G77" s="58">
        <v>10</v>
      </c>
      <c r="H77" s="28"/>
      <c r="I77" s="140">
        <f t="shared" si="10"/>
        <v>5</v>
      </c>
      <c r="J77" s="139">
        <f t="shared" si="11"/>
        <v>1</v>
      </c>
    </row>
    <row r="78" spans="1:10" x14ac:dyDescent="0.2">
      <c r="A78" s="39" t="s">
        <v>93</v>
      </c>
      <c r="B78" s="152">
        <v>18</v>
      </c>
      <c r="C78" s="58">
        <v>12</v>
      </c>
      <c r="D78" s="58">
        <v>17</v>
      </c>
      <c r="E78" s="58"/>
      <c r="F78" s="58">
        <v>16</v>
      </c>
      <c r="G78" s="58">
        <v>24</v>
      </c>
      <c r="H78" s="28"/>
      <c r="I78" s="140">
        <f t="shared" si="10"/>
        <v>8</v>
      </c>
      <c r="J78" s="139">
        <f t="shared" si="11"/>
        <v>0.5</v>
      </c>
    </row>
    <row r="79" spans="1:10" x14ac:dyDescent="0.2">
      <c r="A79" s="40" t="s">
        <v>94</v>
      </c>
      <c r="B79" s="153">
        <v>2</v>
      </c>
      <c r="C79" s="61">
        <v>1</v>
      </c>
      <c r="D79" s="61">
        <v>5</v>
      </c>
      <c r="E79" s="61"/>
      <c r="F79" s="61">
        <v>7</v>
      </c>
      <c r="G79" s="61">
        <v>5</v>
      </c>
      <c r="H79" s="28"/>
      <c r="I79" s="140">
        <f t="shared" si="10"/>
        <v>-2</v>
      </c>
      <c r="J79" s="139">
        <f t="shared" si="11"/>
        <v>-0.2857142857142857</v>
      </c>
    </row>
    <row r="80" spans="1:10" ht="25.5" x14ac:dyDescent="0.2">
      <c r="A80" s="45" t="s">
        <v>148</v>
      </c>
      <c r="B80" s="159"/>
      <c r="C80" s="49"/>
      <c r="D80" s="49"/>
      <c r="E80" s="49"/>
      <c r="F80" s="49"/>
      <c r="G80" s="49"/>
      <c r="H80" s="27"/>
      <c r="I80" s="140"/>
      <c r="J80" s="139"/>
    </row>
    <row r="81" spans="1:10" x14ac:dyDescent="0.2">
      <c r="A81" s="37" t="s">
        <v>96</v>
      </c>
      <c r="B81" s="150">
        <v>99</v>
      </c>
      <c r="C81" s="52">
        <v>139</v>
      </c>
      <c r="D81" s="52">
        <v>107</v>
      </c>
      <c r="E81" s="52"/>
      <c r="F81" s="52"/>
      <c r="G81" s="52"/>
      <c r="H81" s="28"/>
      <c r="I81" s="140">
        <f t="shared" ref="I81:I86" si="12">SUM(G81-F81)</f>
        <v>0</v>
      </c>
      <c r="J81" s="139" t="str">
        <f t="shared" ref="J81:J86" si="13">IFERROR(SUM(I81/F81),"")</f>
        <v/>
      </c>
    </row>
    <row r="82" spans="1:10" x14ac:dyDescent="0.2">
      <c r="A82" s="39" t="s">
        <v>97</v>
      </c>
      <c r="B82" s="152">
        <v>0</v>
      </c>
      <c r="C82" s="58">
        <v>0</v>
      </c>
      <c r="D82" s="58">
        <v>0</v>
      </c>
      <c r="E82" s="58"/>
      <c r="F82" s="58"/>
      <c r="G82" s="58"/>
      <c r="H82" s="28"/>
      <c r="I82" s="140">
        <f t="shared" si="12"/>
        <v>0</v>
      </c>
      <c r="J82" s="139" t="str">
        <f t="shared" si="13"/>
        <v/>
      </c>
    </row>
    <row r="83" spans="1:10" x14ac:dyDescent="0.2">
      <c r="A83" s="39" t="s">
        <v>98</v>
      </c>
      <c r="B83" s="152">
        <v>242</v>
      </c>
      <c r="C83" s="58">
        <v>243</v>
      </c>
      <c r="D83" s="58">
        <v>193</v>
      </c>
      <c r="E83" s="58"/>
      <c r="F83" s="58"/>
      <c r="G83" s="58"/>
      <c r="H83" s="28"/>
      <c r="I83" s="140">
        <f t="shared" si="12"/>
        <v>0</v>
      </c>
      <c r="J83" s="139" t="str">
        <f t="shared" si="13"/>
        <v/>
      </c>
    </row>
    <row r="84" spans="1:10" x14ac:dyDescent="0.2">
      <c r="A84" s="39" t="s">
        <v>99</v>
      </c>
      <c r="B84" s="152">
        <v>1812</v>
      </c>
      <c r="C84" s="58">
        <v>2189</v>
      </c>
      <c r="D84" s="58">
        <v>2074</v>
      </c>
      <c r="E84" s="58"/>
      <c r="F84" s="58"/>
      <c r="G84" s="58"/>
      <c r="H84" s="28"/>
      <c r="I84" s="140">
        <f t="shared" si="12"/>
        <v>0</v>
      </c>
      <c r="J84" s="139" t="str">
        <f t="shared" si="13"/>
        <v/>
      </c>
    </row>
    <row r="85" spans="1:10" x14ac:dyDescent="0.2">
      <c r="A85" s="39" t="s">
        <v>100</v>
      </c>
      <c r="B85" s="152">
        <v>83</v>
      </c>
      <c r="C85" s="58">
        <v>101</v>
      </c>
      <c r="D85" s="58">
        <v>170</v>
      </c>
      <c r="E85" s="58"/>
      <c r="F85" s="58"/>
      <c r="G85" s="58"/>
      <c r="H85" s="28"/>
      <c r="I85" s="140">
        <f t="shared" si="12"/>
        <v>0</v>
      </c>
      <c r="J85" s="139" t="str">
        <f t="shared" si="13"/>
        <v/>
      </c>
    </row>
    <row r="86" spans="1:10" x14ac:dyDescent="0.2">
      <c r="A86" s="40" t="s">
        <v>101</v>
      </c>
      <c r="B86" s="153">
        <v>0</v>
      </c>
      <c r="C86" s="61">
        <v>0</v>
      </c>
      <c r="D86" s="61">
        <v>4</v>
      </c>
      <c r="E86" s="61"/>
      <c r="F86" s="61"/>
      <c r="G86" s="61"/>
      <c r="H86" s="28"/>
      <c r="I86" s="140">
        <f t="shared" si="12"/>
        <v>0</v>
      </c>
      <c r="J86" s="139" t="str">
        <f t="shared" si="13"/>
        <v/>
      </c>
    </row>
    <row r="87" spans="1:10" x14ac:dyDescent="0.2">
      <c r="A87" s="32" t="s">
        <v>161</v>
      </c>
      <c r="B87" s="32"/>
      <c r="C87" s="32"/>
      <c r="D87" s="32"/>
      <c r="E87" s="32"/>
      <c r="F87" s="32"/>
      <c r="G87" s="32"/>
      <c r="H87" s="28"/>
      <c r="I87" s="140"/>
      <c r="J87" s="139"/>
    </row>
    <row r="88" spans="1:10" x14ac:dyDescent="0.2">
      <c r="A88" s="37" t="s">
        <v>162</v>
      </c>
      <c r="B88" s="152"/>
      <c r="C88" s="58"/>
      <c r="D88" s="58"/>
      <c r="E88" s="58"/>
      <c r="F88" s="52">
        <v>455</v>
      </c>
      <c r="G88" s="52">
        <v>558</v>
      </c>
      <c r="H88" s="28"/>
      <c r="I88" s="140"/>
      <c r="J88" s="139"/>
    </row>
    <row r="89" spans="1:10" x14ac:dyDescent="0.2">
      <c r="A89" s="39" t="s">
        <v>163</v>
      </c>
      <c r="B89" s="152"/>
      <c r="C89" s="58"/>
      <c r="D89" s="58"/>
      <c r="E89" s="58"/>
      <c r="F89" s="58">
        <v>0</v>
      </c>
      <c r="G89" s="58">
        <v>0</v>
      </c>
      <c r="H89" s="28"/>
      <c r="I89" s="140"/>
      <c r="J89" s="139"/>
    </row>
    <row r="90" spans="1:10" x14ac:dyDescent="0.2">
      <c r="A90" s="39" t="s">
        <v>160</v>
      </c>
      <c r="B90" s="152"/>
      <c r="C90" s="58"/>
      <c r="D90" s="58"/>
      <c r="E90" s="58"/>
      <c r="F90" s="58">
        <v>1894</v>
      </c>
      <c r="G90" s="58">
        <v>2202</v>
      </c>
      <c r="H90" s="28"/>
      <c r="I90" s="140"/>
      <c r="J90" s="139"/>
    </row>
    <row r="91" spans="1:10" x14ac:dyDescent="0.2">
      <c r="A91" s="39" t="s">
        <v>100</v>
      </c>
      <c r="B91" s="152"/>
      <c r="C91" s="58"/>
      <c r="D91" s="58"/>
      <c r="E91" s="58"/>
      <c r="F91" s="58">
        <v>170</v>
      </c>
      <c r="G91" s="58">
        <v>228</v>
      </c>
      <c r="H91" s="28"/>
      <c r="I91" s="140"/>
      <c r="J91" s="139"/>
    </row>
    <row r="92" spans="1:10" x14ac:dyDescent="0.2">
      <c r="A92" s="40" t="s">
        <v>101</v>
      </c>
      <c r="B92" s="61"/>
      <c r="C92" s="61"/>
      <c r="D92" s="61"/>
      <c r="E92" s="61"/>
      <c r="F92" s="61">
        <v>4</v>
      </c>
      <c r="G92" s="61">
        <v>22</v>
      </c>
      <c r="H92" s="28"/>
      <c r="I92" s="140"/>
      <c r="J92" s="139"/>
    </row>
    <row r="93" spans="1:10" x14ac:dyDescent="0.2">
      <c r="A93" s="32" t="s">
        <v>102</v>
      </c>
      <c r="B93" s="149"/>
      <c r="C93" s="49"/>
      <c r="D93" s="49"/>
      <c r="E93" s="49"/>
      <c r="F93" s="49"/>
      <c r="G93" s="49"/>
      <c r="H93" s="27"/>
      <c r="I93" s="140"/>
      <c r="J93" s="139"/>
    </row>
    <row r="94" spans="1:10" x14ac:dyDescent="0.2">
      <c r="A94" s="44" t="s">
        <v>103</v>
      </c>
      <c r="B94" s="160">
        <v>15</v>
      </c>
      <c r="C94" s="70">
        <v>11</v>
      </c>
      <c r="D94" s="70">
        <v>16</v>
      </c>
      <c r="E94" s="70"/>
      <c r="F94" s="70">
        <v>16</v>
      </c>
      <c r="G94" s="70">
        <v>18</v>
      </c>
      <c r="H94" s="28"/>
      <c r="I94" s="140">
        <f>SUM(G94-F94)</f>
        <v>2</v>
      </c>
      <c r="J94" s="139">
        <f>IFERROR(SUM(I94/F94),"")</f>
        <v>0.125</v>
      </c>
    </row>
    <row r="95" spans="1:10" x14ac:dyDescent="0.2">
      <c r="A95" s="32" t="s">
        <v>104</v>
      </c>
      <c r="B95" s="149"/>
      <c r="C95" s="49"/>
      <c r="D95" s="49"/>
      <c r="E95" s="49"/>
      <c r="F95" s="49"/>
      <c r="G95" s="49"/>
      <c r="H95" s="27"/>
      <c r="I95" s="140"/>
      <c r="J95" s="139"/>
    </row>
    <row r="96" spans="1:10" x14ac:dyDescent="0.2">
      <c r="A96" s="37" t="s">
        <v>105</v>
      </c>
      <c r="B96" s="150">
        <v>1616</v>
      </c>
      <c r="C96" s="52">
        <v>2053</v>
      </c>
      <c r="D96" s="52">
        <v>2064</v>
      </c>
      <c r="E96" s="52"/>
      <c r="F96" s="52">
        <v>2245</v>
      </c>
      <c r="G96" s="52">
        <v>3284</v>
      </c>
      <c r="H96" s="28"/>
      <c r="I96" s="140">
        <f>SUM(G96-F96)</f>
        <v>1039</v>
      </c>
      <c r="J96" s="139">
        <f>IFERROR(SUM(I96/F96),"")</f>
        <v>0.46280623608017818</v>
      </c>
    </row>
    <row r="97" spans="1:10" x14ac:dyDescent="0.2">
      <c r="A97" s="39" t="s">
        <v>106</v>
      </c>
      <c r="B97" s="150">
        <v>0</v>
      </c>
      <c r="C97" s="52">
        <v>110</v>
      </c>
      <c r="D97" s="52">
        <v>70</v>
      </c>
      <c r="E97" s="52"/>
      <c r="F97" s="52">
        <v>59</v>
      </c>
      <c r="G97" s="52">
        <v>0</v>
      </c>
      <c r="H97" s="28"/>
      <c r="I97" s="140">
        <f>SUM(G97-F97)</f>
        <v>-59</v>
      </c>
      <c r="J97" s="139">
        <f>IFERROR(SUM(I97/F97),"")</f>
        <v>-1</v>
      </c>
    </row>
    <row r="98" spans="1:10" x14ac:dyDescent="0.2">
      <c r="A98" s="39" t="s">
        <v>107</v>
      </c>
      <c r="B98" s="150">
        <v>0</v>
      </c>
      <c r="C98" s="52">
        <v>0</v>
      </c>
      <c r="D98" s="52">
        <v>7</v>
      </c>
      <c r="E98" s="52"/>
      <c r="F98" s="52">
        <v>0</v>
      </c>
      <c r="G98" s="52">
        <v>0</v>
      </c>
      <c r="H98" s="28"/>
      <c r="I98" s="140">
        <f>SUM(G98-F98)</f>
        <v>0</v>
      </c>
      <c r="J98" s="139" t="str">
        <f>IFERROR(SUM(I98/F98),"")</f>
        <v/>
      </c>
    </row>
    <row r="99" spans="1:10" x14ac:dyDescent="0.2">
      <c r="A99" s="40" t="s">
        <v>108</v>
      </c>
      <c r="B99" s="158">
        <v>482</v>
      </c>
      <c r="C99" s="171">
        <v>1011</v>
      </c>
      <c r="D99" s="171">
        <v>626</v>
      </c>
      <c r="E99" s="171"/>
      <c r="F99" s="171">
        <v>973</v>
      </c>
      <c r="G99" s="171">
        <v>1588</v>
      </c>
      <c r="H99" s="28"/>
      <c r="I99" s="140">
        <f>SUM(G99-F99)</f>
        <v>615</v>
      </c>
      <c r="J99" s="139">
        <f>IFERROR(SUM(I99/F99),"")</f>
        <v>0.63206577595066804</v>
      </c>
    </row>
    <row r="100" spans="1:10" x14ac:dyDescent="0.2">
      <c r="A100" s="32" t="s">
        <v>109</v>
      </c>
      <c r="B100" s="169"/>
      <c r="C100" s="170"/>
      <c r="D100" s="170"/>
      <c r="E100" s="170"/>
      <c r="F100" s="170"/>
      <c r="G100" s="170"/>
      <c r="H100" s="27"/>
      <c r="I100" s="140"/>
      <c r="J100" s="139"/>
    </row>
    <row r="101" spans="1:10" x14ac:dyDescent="0.2">
      <c r="A101" s="37" t="s">
        <v>110</v>
      </c>
      <c r="B101" s="150"/>
      <c r="C101" s="52"/>
      <c r="D101" s="52"/>
      <c r="E101" s="52"/>
      <c r="F101" s="52"/>
      <c r="G101" s="52"/>
      <c r="H101" s="28"/>
      <c r="I101" s="140"/>
      <c r="J101" s="139"/>
    </row>
    <row r="102" spans="1:10" s="21" customFormat="1" x14ac:dyDescent="0.2">
      <c r="A102" s="38" t="s">
        <v>111</v>
      </c>
      <c r="B102" s="151">
        <v>1832</v>
      </c>
      <c r="C102" s="55">
        <v>2207</v>
      </c>
      <c r="D102" s="55">
        <v>2076</v>
      </c>
      <c r="E102" s="55"/>
      <c r="F102" s="55">
        <v>1894</v>
      </c>
      <c r="G102" s="55">
        <v>2220</v>
      </c>
      <c r="H102" s="30"/>
      <c r="I102" s="140">
        <f>SUM(G102-F102)</f>
        <v>326</v>
      </c>
      <c r="J102" s="139">
        <f>IFERROR(SUM(I102/F102),"")</f>
        <v>0.17212249208025343</v>
      </c>
    </row>
    <row r="103" spans="1:10" s="21" customFormat="1" x14ac:dyDescent="0.2">
      <c r="A103" s="38" t="s">
        <v>112</v>
      </c>
      <c r="B103" s="151">
        <v>3849000</v>
      </c>
      <c r="C103" s="55">
        <v>5337770</v>
      </c>
      <c r="D103" s="55">
        <v>4451010</v>
      </c>
      <c r="E103" s="55"/>
      <c r="F103" s="55">
        <v>4194915</v>
      </c>
      <c r="G103" s="55">
        <v>5362289</v>
      </c>
      <c r="H103" s="30"/>
      <c r="I103" s="140">
        <f>SUM(G103-F103)</f>
        <v>1167374</v>
      </c>
      <c r="J103" s="139">
        <f>IFERROR(SUM(I103/F103),"")</f>
        <v>0.2782831118151381</v>
      </c>
    </row>
    <row r="104" spans="1:10" x14ac:dyDescent="0.2">
      <c r="A104" s="39" t="s">
        <v>113</v>
      </c>
      <c r="B104" s="152">
        <v>0</v>
      </c>
      <c r="C104" s="55">
        <v>0</v>
      </c>
      <c r="D104" s="55">
        <v>0</v>
      </c>
      <c r="E104" s="55"/>
      <c r="F104" s="55">
        <v>0</v>
      </c>
      <c r="G104" s="55"/>
      <c r="H104" s="30"/>
      <c r="I104" s="140"/>
      <c r="J104" s="139"/>
    </row>
    <row r="105" spans="1:10" s="21" customFormat="1" x14ac:dyDescent="0.2">
      <c r="A105" s="38" t="s">
        <v>111</v>
      </c>
      <c r="B105" s="151">
        <v>10</v>
      </c>
      <c r="C105" s="55">
        <v>11</v>
      </c>
      <c r="D105" s="55">
        <v>1</v>
      </c>
      <c r="E105" s="55"/>
      <c r="F105" s="55">
        <v>0</v>
      </c>
      <c r="G105" s="55">
        <v>15</v>
      </c>
      <c r="H105" s="30"/>
      <c r="I105" s="140">
        <f>SUM(G105-F105)</f>
        <v>15</v>
      </c>
      <c r="J105" s="139" t="str">
        <f>IFERROR(SUM(I105/F105),"")</f>
        <v/>
      </c>
    </row>
    <row r="106" spans="1:10" s="21" customFormat="1" x14ac:dyDescent="0.2">
      <c r="A106" s="38" t="s">
        <v>112</v>
      </c>
      <c r="B106" s="151">
        <v>110550</v>
      </c>
      <c r="C106" s="55">
        <v>132250</v>
      </c>
      <c r="D106" s="55">
        <v>4114</v>
      </c>
      <c r="E106" s="55"/>
      <c r="F106" s="55">
        <v>0</v>
      </c>
      <c r="G106" s="55">
        <v>94550</v>
      </c>
      <c r="H106" s="30"/>
      <c r="I106" s="140">
        <f>SUM(G106-F106)</f>
        <v>94550</v>
      </c>
      <c r="J106" s="139" t="str">
        <f>IFERROR(SUM(I106/F106),"")</f>
        <v/>
      </c>
    </row>
    <row r="107" spans="1:10" x14ac:dyDescent="0.2">
      <c r="A107" s="39" t="s">
        <v>114</v>
      </c>
      <c r="B107" s="152"/>
      <c r="C107" s="55"/>
      <c r="D107" s="55"/>
      <c r="E107" s="55"/>
      <c r="F107" s="55"/>
      <c r="G107" s="55"/>
      <c r="H107" s="30"/>
      <c r="I107" s="140"/>
      <c r="J107" s="139"/>
    </row>
    <row r="108" spans="1:10" s="21" customFormat="1" x14ac:dyDescent="0.2">
      <c r="A108" s="38" t="s">
        <v>111</v>
      </c>
      <c r="B108" s="151">
        <v>331</v>
      </c>
      <c r="C108" s="55">
        <v>299</v>
      </c>
      <c r="D108" s="55">
        <v>128</v>
      </c>
      <c r="E108" s="55"/>
      <c r="F108" s="55">
        <v>261</v>
      </c>
      <c r="G108" s="55">
        <v>166</v>
      </c>
      <c r="H108" s="30"/>
      <c r="I108" s="140">
        <f t="shared" ref="I108:I118" si="14">SUM(G108-F108)</f>
        <v>-95</v>
      </c>
      <c r="J108" s="139">
        <f t="shared" ref="J108:J118" si="15">IFERROR(SUM(I108/F108),"")</f>
        <v>-0.36398467432950193</v>
      </c>
    </row>
    <row r="109" spans="1:10" s="21" customFormat="1" x14ac:dyDescent="0.2">
      <c r="A109" s="38" t="s">
        <v>115</v>
      </c>
      <c r="B109" s="151">
        <v>499596</v>
      </c>
      <c r="C109" s="55">
        <v>523000</v>
      </c>
      <c r="D109" s="55">
        <v>248000</v>
      </c>
      <c r="E109" s="55"/>
      <c r="F109" s="55">
        <v>200466</v>
      </c>
      <c r="G109" s="55">
        <v>596826</v>
      </c>
      <c r="H109" s="30"/>
      <c r="I109" s="140">
        <f t="shared" si="14"/>
        <v>396360</v>
      </c>
      <c r="J109" s="139">
        <f t="shared" si="15"/>
        <v>1.9771931399838376</v>
      </c>
    </row>
    <row r="110" spans="1:10" x14ac:dyDescent="0.2">
      <c r="A110" s="39" t="s">
        <v>116</v>
      </c>
      <c r="B110" s="152">
        <v>785</v>
      </c>
      <c r="C110" s="55">
        <v>785</v>
      </c>
      <c r="D110" s="55">
        <v>754</v>
      </c>
      <c r="E110" s="55"/>
      <c r="F110" s="55">
        <v>694</v>
      </c>
      <c r="G110" s="55">
        <v>581</v>
      </c>
      <c r="H110" s="30"/>
      <c r="I110" s="140">
        <f t="shared" si="14"/>
        <v>-113</v>
      </c>
      <c r="J110" s="139">
        <f t="shared" si="15"/>
        <v>-0.16282420749279539</v>
      </c>
    </row>
    <row r="111" spans="1:10" x14ac:dyDescent="0.2">
      <c r="A111" s="39" t="s">
        <v>117</v>
      </c>
      <c r="B111" s="152">
        <v>25</v>
      </c>
      <c r="C111" s="55">
        <v>20</v>
      </c>
      <c r="D111" s="55">
        <v>23</v>
      </c>
      <c r="E111" s="55"/>
      <c r="F111" s="55">
        <v>17</v>
      </c>
      <c r="G111" s="55">
        <v>20</v>
      </c>
      <c r="H111" s="30"/>
      <c r="I111" s="140">
        <f t="shared" si="14"/>
        <v>3</v>
      </c>
      <c r="J111" s="139">
        <f t="shared" si="15"/>
        <v>0.17647058823529413</v>
      </c>
    </row>
    <row r="112" spans="1:10" x14ac:dyDescent="0.2">
      <c r="A112" s="39" t="s">
        <v>118</v>
      </c>
      <c r="B112" s="152">
        <v>28</v>
      </c>
      <c r="C112" s="55">
        <v>30</v>
      </c>
      <c r="D112" s="55">
        <v>22</v>
      </c>
      <c r="E112" s="55"/>
      <c r="F112" s="55">
        <v>25</v>
      </c>
      <c r="G112" s="55">
        <v>36</v>
      </c>
      <c r="H112" s="30"/>
      <c r="I112" s="140">
        <f t="shared" si="14"/>
        <v>11</v>
      </c>
      <c r="J112" s="139">
        <f t="shared" si="15"/>
        <v>0.44</v>
      </c>
    </row>
    <row r="113" spans="1:10" x14ac:dyDescent="0.2">
      <c r="A113" s="39" t="s">
        <v>119</v>
      </c>
      <c r="B113" s="152">
        <v>237</v>
      </c>
      <c r="C113" s="55">
        <v>233</v>
      </c>
      <c r="D113" s="55">
        <v>292</v>
      </c>
      <c r="E113" s="55"/>
      <c r="F113" s="55">
        <v>227</v>
      </c>
      <c r="G113" s="55">
        <v>211</v>
      </c>
      <c r="H113" s="30"/>
      <c r="I113" s="140">
        <f t="shared" si="14"/>
        <v>-16</v>
      </c>
      <c r="J113" s="139">
        <f t="shared" si="15"/>
        <v>-7.0484581497797363E-2</v>
      </c>
    </row>
    <row r="114" spans="1:10" s="21" customFormat="1" x14ac:dyDescent="0.2">
      <c r="A114" s="38" t="s">
        <v>120</v>
      </c>
      <c r="B114" s="151">
        <v>8</v>
      </c>
      <c r="C114" s="55">
        <v>9</v>
      </c>
      <c r="D114" s="55">
        <v>8</v>
      </c>
      <c r="E114" s="55"/>
      <c r="F114" s="55">
        <v>24</v>
      </c>
      <c r="G114" s="55">
        <v>30</v>
      </c>
      <c r="H114" s="30"/>
      <c r="I114" s="140">
        <f t="shared" si="14"/>
        <v>6</v>
      </c>
      <c r="J114" s="139">
        <f t="shared" si="15"/>
        <v>0.25</v>
      </c>
    </row>
    <row r="115" spans="1:10" s="21" customFormat="1" ht="25.5" x14ac:dyDescent="0.2">
      <c r="A115" s="42" t="s">
        <v>150</v>
      </c>
      <c r="B115" s="161">
        <v>6</v>
      </c>
      <c r="C115" s="55">
        <v>6</v>
      </c>
      <c r="D115" s="55">
        <v>5</v>
      </c>
      <c r="E115" s="55"/>
      <c r="F115" s="55">
        <v>4</v>
      </c>
      <c r="G115" s="55">
        <v>3</v>
      </c>
      <c r="H115" s="30"/>
      <c r="I115" s="140">
        <f t="shared" si="14"/>
        <v>-1</v>
      </c>
      <c r="J115" s="139">
        <f t="shared" si="15"/>
        <v>-0.25</v>
      </c>
    </row>
    <row r="116" spans="1:10" s="21" customFormat="1" x14ac:dyDescent="0.2">
      <c r="A116" s="38" t="s">
        <v>123</v>
      </c>
      <c r="B116" s="151">
        <v>29</v>
      </c>
      <c r="C116" s="55">
        <v>48</v>
      </c>
      <c r="D116" s="55">
        <v>48</v>
      </c>
      <c r="E116" s="55"/>
      <c r="F116" s="55">
        <v>45</v>
      </c>
      <c r="G116" s="55">
        <v>44</v>
      </c>
      <c r="H116" s="30"/>
      <c r="I116" s="140">
        <f t="shared" si="14"/>
        <v>-1</v>
      </c>
      <c r="J116" s="139">
        <f t="shared" si="15"/>
        <v>-2.2222222222222223E-2</v>
      </c>
    </row>
    <row r="117" spans="1:10" s="21" customFormat="1" x14ac:dyDescent="0.2">
      <c r="A117" s="38" t="s">
        <v>124</v>
      </c>
      <c r="B117" s="151">
        <v>194</v>
      </c>
      <c r="C117" s="55">
        <v>171</v>
      </c>
      <c r="D117" s="55">
        <v>231</v>
      </c>
      <c r="E117" s="55"/>
      <c r="F117" s="55">
        <v>148</v>
      </c>
      <c r="G117" s="55">
        <v>132</v>
      </c>
      <c r="H117" s="30"/>
      <c r="I117" s="140">
        <f t="shared" si="14"/>
        <v>-16</v>
      </c>
      <c r="J117" s="139">
        <f t="shared" si="15"/>
        <v>-0.10810810810810811</v>
      </c>
    </row>
    <row r="118" spans="1:10" s="21" customFormat="1" x14ac:dyDescent="0.2">
      <c r="A118" s="38" t="s">
        <v>125</v>
      </c>
      <c r="B118" s="151">
        <v>6</v>
      </c>
      <c r="C118" s="55">
        <v>5</v>
      </c>
      <c r="D118" s="55">
        <v>5</v>
      </c>
      <c r="E118" s="55"/>
      <c r="F118" s="55">
        <v>6</v>
      </c>
      <c r="G118" s="55">
        <v>2</v>
      </c>
      <c r="H118" s="30"/>
      <c r="I118" s="140">
        <f t="shared" si="14"/>
        <v>-4</v>
      </c>
      <c r="J118" s="139">
        <f t="shared" si="15"/>
        <v>-0.66666666666666663</v>
      </c>
    </row>
    <row r="119" spans="1:10" x14ac:dyDescent="0.2">
      <c r="A119" s="39" t="s">
        <v>126</v>
      </c>
      <c r="B119" s="152"/>
      <c r="C119" s="55"/>
      <c r="D119" s="55"/>
      <c r="E119" s="55"/>
      <c r="F119" s="55"/>
      <c r="G119" s="55"/>
      <c r="H119" s="30"/>
      <c r="I119" s="140"/>
      <c r="J119" s="139"/>
    </row>
    <row r="120" spans="1:10" s="21" customFormat="1" x14ac:dyDescent="0.2">
      <c r="A120" s="38" t="s">
        <v>127</v>
      </c>
      <c r="B120" s="151">
        <v>181</v>
      </c>
      <c r="C120" s="55">
        <v>131</v>
      </c>
      <c r="D120" s="55">
        <v>110</v>
      </c>
      <c r="E120" s="55"/>
      <c r="F120" s="55">
        <v>113</v>
      </c>
      <c r="G120" s="55">
        <v>139</v>
      </c>
      <c r="H120" s="30"/>
      <c r="I120" s="140">
        <f>SUM(G120-F120)</f>
        <v>26</v>
      </c>
      <c r="J120" s="139">
        <f>IFERROR(SUM(I120/F120),"")</f>
        <v>0.23008849557522124</v>
      </c>
    </row>
    <row r="121" spans="1:10" s="21" customFormat="1" x14ac:dyDescent="0.2">
      <c r="A121" s="38" t="s">
        <v>128</v>
      </c>
      <c r="B121" s="151">
        <v>85</v>
      </c>
      <c r="C121" s="55">
        <v>63</v>
      </c>
      <c r="D121" s="55">
        <v>45</v>
      </c>
      <c r="E121" s="55"/>
      <c r="F121" s="55">
        <v>63</v>
      </c>
      <c r="G121" s="55">
        <v>46</v>
      </c>
      <c r="H121" s="30"/>
      <c r="I121" s="140">
        <f>SUM(G121-F121)</f>
        <v>-17</v>
      </c>
      <c r="J121" s="139">
        <f>IFERROR(SUM(I121/F121),"")</f>
        <v>-0.26984126984126983</v>
      </c>
    </row>
    <row r="122" spans="1:10" s="21" customFormat="1" x14ac:dyDescent="0.2">
      <c r="A122" s="38" t="s">
        <v>129</v>
      </c>
      <c r="B122" s="151">
        <v>0</v>
      </c>
      <c r="C122" s="55">
        <v>0</v>
      </c>
      <c r="D122" s="55">
        <v>0</v>
      </c>
      <c r="E122" s="55"/>
      <c r="F122" s="55">
        <v>0</v>
      </c>
      <c r="G122" s="55">
        <v>0</v>
      </c>
      <c r="H122" s="30"/>
      <c r="I122" s="140">
        <f>SUM(G122-F122)</f>
        <v>0</v>
      </c>
      <c r="J122" s="139" t="str">
        <f>IFERROR(SUM(I122/F122),"")</f>
        <v/>
      </c>
    </row>
    <row r="123" spans="1:10" x14ac:dyDescent="0.2">
      <c r="A123" s="39" t="s">
        <v>130</v>
      </c>
      <c r="B123" s="152">
        <v>6721</v>
      </c>
      <c r="C123" s="55">
        <v>6082</v>
      </c>
      <c r="D123" s="55">
        <v>3343</v>
      </c>
      <c r="E123" s="55"/>
      <c r="F123" s="55">
        <v>6130</v>
      </c>
      <c r="G123" s="55">
        <v>9848</v>
      </c>
      <c r="H123" s="30"/>
      <c r="I123" s="140">
        <f t="shared" ref="I123:I129" si="16">SUM(G123-F123)</f>
        <v>3718</v>
      </c>
      <c r="J123" s="139">
        <f t="shared" ref="J123:J129" si="17">IFERROR(SUM(I123/F123),"")</f>
        <v>0.60652528548123985</v>
      </c>
    </row>
    <row r="124" spans="1:10" s="21" customFormat="1" x14ac:dyDescent="0.2">
      <c r="A124" s="38" t="s">
        <v>131</v>
      </c>
      <c r="B124" s="151">
        <v>3555</v>
      </c>
      <c r="C124" s="55">
        <v>3209</v>
      </c>
      <c r="D124" s="55">
        <v>1513</v>
      </c>
      <c r="E124" s="55"/>
      <c r="F124" s="55">
        <v>2804</v>
      </c>
      <c r="G124" s="55">
        <v>5144</v>
      </c>
      <c r="H124" s="30"/>
      <c r="I124" s="140">
        <f t="shared" si="16"/>
        <v>2340</v>
      </c>
      <c r="J124" s="139">
        <f t="shared" si="17"/>
        <v>0.83452211126961484</v>
      </c>
    </row>
    <row r="125" spans="1:10" s="21" customFormat="1" x14ac:dyDescent="0.2">
      <c r="A125" s="38" t="s">
        <v>132</v>
      </c>
      <c r="B125" s="151">
        <v>3166</v>
      </c>
      <c r="C125" s="55">
        <v>2873</v>
      </c>
      <c r="D125" s="55">
        <v>1830</v>
      </c>
      <c r="E125" s="55"/>
      <c r="F125" s="55">
        <v>3326</v>
      </c>
      <c r="G125" s="55">
        <v>4704</v>
      </c>
      <c r="H125" s="30"/>
      <c r="I125" s="140">
        <f t="shared" si="16"/>
        <v>1378</v>
      </c>
      <c r="J125" s="139">
        <f t="shared" si="17"/>
        <v>0.41431148526758871</v>
      </c>
    </row>
    <row r="126" spans="1:10" x14ac:dyDescent="0.2">
      <c r="A126" s="39" t="s">
        <v>133</v>
      </c>
      <c r="B126" s="152">
        <v>3663</v>
      </c>
      <c r="C126" s="55">
        <v>3449</v>
      </c>
      <c r="D126" s="55">
        <v>3034</v>
      </c>
      <c r="E126" s="55"/>
      <c r="F126" s="55">
        <v>3373</v>
      </c>
      <c r="G126" s="55">
        <v>3091</v>
      </c>
      <c r="H126" s="30"/>
      <c r="I126" s="140">
        <f t="shared" si="16"/>
        <v>-282</v>
      </c>
      <c r="J126" s="139">
        <f t="shared" si="17"/>
        <v>-8.360509931811444E-2</v>
      </c>
    </row>
    <row r="127" spans="1:10" s="21" customFormat="1" x14ac:dyDescent="0.2">
      <c r="A127" s="38" t="s">
        <v>134</v>
      </c>
      <c r="B127" s="151">
        <v>1127</v>
      </c>
      <c r="C127" s="55">
        <v>1002</v>
      </c>
      <c r="D127" s="55">
        <v>1049</v>
      </c>
      <c r="E127" s="55"/>
      <c r="F127" s="55">
        <v>1134</v>
      </c>
      <c r="G127" s="55">
        <v>915</v>
      </c>
      <c r="H127" s="30"/>
      <c r="I127" s="140">
        <f t="shared" si="16"/>
        <v>-219</v>
      </c>
      <c r="J127" s="139">
        <f t="shared" si="17"/>
        <v>-0.19312169312169311</v>
      </c>
    </row>
    <row r="128" spans="1:10" s="21" customFormat="1" x14ac:dyDescent="0.2">
      <c r="A128" s="38" t="s">
        <v>135</v>
      </c>
      <c r="B128" s="151">
        <v>2348</v>
      </c>
      <c r="C128" s="55">
        <v>2184</v>
      </c>
      <c r="D128" s="55">
        <v>1946</v>
      </c>
      <c r="E128" s="55"/>
      <c r="F128" s="55">
        <v>2165</v>
      </c>
      <c r="G128" s="55">
        <v>1997</v>
      </c>
      <c r="H128" s="30"/>
      <c r="I128" s="140">
        <f t="shared" si="16"/>
        <v>-168</v>
      </c>
      <c r="J128" s="139">
        <f t="shared" si="17"/>
        <v>-7.7598152424942266E-2</v>
      </c>
    </row>
    <row r="129" spans="1:10" s="21" customFormat="1" x14ac:dyDescent="0.2">
      <c r="A129" s="38" t="s">
        <v>136</v>
      </c>
      <c r="B129" s="151">
        <v>188</v>
      </c>
      <c r="C129" s="55">
        <v>263</v>
      </c>
      <c r="D129" s="55">
        <v>39</v>
      </c>
      <c r="E129" s="55"/>
      <c r="F129" s="55">
        <v>74</v>
      </c>
      <c r="G129" s="55">
        <v>179</v>
      </c>
      <c r="H129" s="30"/>
      <c r="I129" s="140">
        <f t="shared" si="16"/>
        <v>105</v>
      </c>
      <c r="J129" s="139">
        <f t="shared" si="17"/>
        <v>1.4189189189189189</v>
      </c>
    </row>
    <row r="130" spans="1:10" x14ac:dyDescent="0.2">
      <c r="A130" s="39" t="s">
        <v>137</v>
      </c>
      <c r="B130" s="152">
        <v>248</v>
      </c>
      <c r="C130" s="55" t="s">
        <v>6</v>
      </c>
      <c r="D130" s="55" t="s">
        <v>6</v>
      </c>
      <c r="E130" s="55"/>
      <c r="F130" s="55" t="s">
        <v>6</v>
      </c>
      <c r="G130" s="55" t="s">
        <v>6</v>
      </c>
      <c r="H130" s="30"/>
      <c r="I130" s="140"/>
      <c r="J130" s="139"/>
    </row>
    <row r="131" spans="1:10" x14ac:dyDescent="0.2">
      <c r="A131" s="39" t="s">
        <v>138</v>
      </c>
      <c r="B131" s="152">
        <v>11</v>
      </c>
      <c r="C131" s="55">
        <v>19</v>
      </c>
      <c r="D131" s="55">
        <v>15</v>
      </c>
      <c r="E131" s="55"/>
      <c r="F131" s="55">
        <v>4</v>
      </c>
      <c r="G131" s="55">
        <v>9</v>
      </c>
      <c r="H131" s="30"/>
      <c r="I131" s="140">
        <f>SUM(G131-F131)</f>
        <v>5</v>
      </c>
      <c r="J131" s="139">
        <f>IFERROR(SUM(I131/F131),"")</f>
        <v>1.25</v>
      </c>
    </row>
    <row r="132" spans="1:10" x14ac:dyDescent="0.2">
      <c r="A132" s="39" t="s">
        <v>139</v>
      </c>
      <c r="B132" s="152">
        <v>0</v>
      </c>
      <c r="C132" s="55">
        <v>0</v>
      </c>
      <c r="D132" s="55">
        <v>0</v>
      </c>
      <c r="E132" s="55"/>
      <c r="F132" s="55">
        <v>0</v>
      </c>
      <c r="G132" s="55">
        <v>0</v>
      </c>
      <c r="H132" s="30"/>
      <c r="I132" s="140">
        <f>SUM(G132-F132)</f>
        <v>0</v>
      </c>
      <c r="J132" s="139" t="str">
        <f>IFERROR(SUM(I132/F132),"")</f>
        <v/>
      </c>
    </row>
    <row r="133" spans="1:10" x14ac:dyDescent="0.2">
      <c r="A133" s="39" t="s">
        <v>140</v>
      </c>
      <c r="B133" s="152">
        <v>8</v>
      </c>
      <c r="C133" s="55">
        <v>35</v>
      </c>
      <c r="D133" s="55">
        <v>5</v>
      </c>
      <c r="E133" s="55"/>
      <c r="F133" s="55">
        <v>0</v>
      </c>
      <c r="G133" s="55">
        <v>0</v>
      </c>
      <c r="H133" s="30"/>
      <c r="I133" s="140">
        <f>SUM(G133-F133)</f>
        <v>0</v>
      </c>
      <c r="J133" s="139" t="str">
        <f>IFERROR(SUM(I133/F133),"")</f>
        <v/>
      </c>
    </row>
    <row r="134" spans="1:10" x14ac:dyDescent="0.2">
      <c r="A134" s="40" t="s">
        <v>141</v>
      </c>
      <c r="B134" s="153">
        <v>70</v>
      </c>
      <c r="C134" s="121">
        <v>72</v>
      </c>
      <c r="D134" s="121">
        <v>77</v>
      </c>
      <c r="E134" s="121"/>
      <c r="F134" s="121">
        <v>91</v>
      </c>
      <c r="G134" s="121">
        <v>77</v>
      </c>
      <c r="H134" s="30"/>
      <c r="I134" s="140">
        <f>SUM(G134-F134)</f>
        <v>-14</v>
      </c>
      <c r="J134" s="139">
        <f>IFERROR(SUM(I134/F134),"")</f>
        <v>-0.15384615384615385</v>
      </c>
    </row>
    <row r="135" spans="1:10" x14ac:dyDescent="0.2">
      <c r="A135" s="23"/>
      <c r="B135" s="162"/>
      <c r="C135" s="118"/>
      <c r="D135" s="118"/>
      <c r="E135" s="118"/>
      <c r="F135" s="118"/>
      <c r="G135" s="118"/>
      <c r="H135" s="144"/>
      <c r="J135" s="139"/>
    </row>
    <row r="136" spans="1:10" x14ac:dyDescent="0.2">
      <c r="A136" s="91" t="s">
        <v>153</v>
      </c>
      <c r="B136" s="163">
        <v>4</v>
      </c>
      <c r="C136" s="119">
        <v>1</v>
      </c>
      <c r="D136" s="119">
        <v>2</v>
      </c>
      <c r="E136" s="119"/>
      <c r="F136" s="119">
        <v>1</v>
      </c>
      <c r="G136" s="119">
        <v>1</v>
      </c>
      <c r="H136" s="145"/>
      <c r="I136" s="140">
        <f>SUM(G136-F136)</f>
        <v>0</v>
      </c>
      <c r="J136" s="139">
        <f>IFERROR(SUM(I136/F136),"")</f>
        <v>0</v>
      </c>
    </row>
    <row r="137" spans="1:10" x14ac:dyDescent="0.2">
      <c r="A137" s="24"/>
      <c r="B137" s="164"/>
    </row>
    <row r="138" spans="1:10" x14ac:dyDescent="0.2">
      <c r="A138" s="23"/>
      <c r="B138" s="162"/>
    </row>
    <row r="139" spans="1:10" x14ac:dyDescent="0.2">
      <c r="A139" s="22" t="s">
        <v>155</v>
      </c>
      <c r="B139" s="165"/>
    </row>
    <row r="140" spans="1:10" x14ac:dyDescent="0.2">
      <c r="A140" s="22"/>
      <c r="B140" s="165"/>
    </row>
    <row r="141" spans="1:10" x14ac:dyDescent="0.2">
      <c r="A141" s="25"/>
      <c r="B141" s="166"/>
    </row>
    <row r="142" spans="1:10" x14ac:dyDescent="0.2">
      <c r="A142" s="25"/>
      <c r="B142" s="166"/>
    </row>
    <row r="143" spans="1:10" x14ac:dyDescent="0.2">
      <c r="A143" s="22"/>
      <c r="B143" s="165"/>
    </row>
    <row r="144" spans="1:10" x14ac:dyDescent="0.2">
      <c r="A144" s="22"/>
      <c r="B144" s="165"/>
    </row>
    <row r="145" spans="1:2" x14ac:dyDescent="0.2">
      <c r="A145" s="22"/>
      <c r="B145" s="165"/>
    </row>
    <row r="146" spans="1:2" x14ac:dyDescent="0.2">
      <c r="A146" s="22"/>
      <c r="B146" s="165"/>
    </row>
    <row r="147" spans="1:2" x14ac:dyDescent="0.2">
      <c r="A147" s="22"/>
      <c r="B147" s="165"/>
    </row>
    <row r="148" spans="1:2" x14ac:dyDescent="0.2">
      <c r="A148" s="25"/>
      <c r="B148" s="166"/>
    </row>
    <row r="149" spans="1:2" x14ac:dyDescent="0.2">
      <c r="A149" s="22"/>
      <c r="B149" s="165"/>
    </row>
    <row r="150" spans="1:2" x14ac:dyDescent="0.2">
      <c r="A150" s="22"/>
      <c r="B150" s="165"/>
    </row>
    <row r="151" spans="1:2" x14ac:dyDescent="0.2">
      <c r="A151" s="22"/>
      <c r="B151" s="165"/>
    </row>
    <row r="152" spans="1:2" x14ac:dyDescent="0.2">
      <c r="A152" s="22"/>
      <c r="B152" s="165"/>
    </row>
    <row r="153" spans="1:2" x14ac:dyDescent="0.2">
      <c r="A153" s="22"/>
      <c r="B153" s="165"/>
    </row>
    <row r="154" spans="1:2" x14ac:dyDescent="0.2">
      <c r="A154" s="22"/>
      <c r="B154" s="165"/>
    </row>
    <row r="155" spans="1:2" x14ac:dyDescent="0.2">
      <c r="A155" s="22"/>
      <c r="B155" s="165"/>
    </row>
    <row r="156" spans="1:2" x14ac:dyDescent="0.2">
      <c r="A156" s="22"/>
      <c r="B156" s="165"/>
    </row>
    <row r="157" spans="1:2" x14ac:dyDescent="0.2">
      <c r="A157" s="22"/>
      <c r="B157" s="165"/>
    </row>
    <row r="158" spans="1:2" x14ac:dyDescent="0.2">
      <c r="A158" s="22"/>
      <c r="B158" s="165"/>
    </row>
    <row r="159" spans="1:2" x14ac:dyDescent="0.2">
      <c r="A159" s="22"/>
      <c r="B159" s="165"/>
    </row>
    <row r="160" spans="1:2" x14ac:dyDescent="0.2">
      <c r="A160" s="22"/>
      <c r="B160" s="165"/>
    </row>
    <row r="161" spans="1:2" x14ac:dyDescent="0.2">
      <c r="A161" s="22"/>
      <c r="B161" s="165"/>
    </row>
    <row r="162" spans="1:2" x14ac:dyDescent="0.2">
      <c r="A162" s="22"/>
      <c r="B162" s="165"/>
    </row>
    <row r="163" spans="1:2" x14ac:dyDescent="0.2">
      <c r="A163" s="22"/>
      <c r="B163" s="165"/>
    </row>
    <row r="164" spans="1:2" x14ac:dyDescent="0.2">
      <c r="A164" s="22"/>
      <c r="B164" s="165"/>
    </row>
    <row r="165" spans="1:2" x14ac:dyDescent="0.2">
      <c r="A165" s="22"/>
      <c r="B165" s="165"/>
    </row>
    <row r="166" spans="1:2" x14ac:dyDescent="0.2">
      <c r="A166" s="22"/>
      <c r="B166" s="165"/>
    </row>
    <row r="167" spans="1:2" x14ac:dyDescent="0.2">
      <c r="A167" s="22"/>
      <c r="B167" s="165"/>
    </row>
    <row r="168" spans="1:2" x14ac:dyDescent="0.2">
      <c r="A168" s="22"/>
      <c r="B168" s="165"/>
    </row>
    <row r="169" spans="1:2" x14ac:dyDescent="0.2">
      <c r="A169" s="22"/>
      <c r="B169" s="165"/>
    </row>
    <row r="170" spans="1:2" x14ac:dyDescent="0.2">
      <c r="A170" s="22"/>
      <c r="B170" s="165"/>
    </row>
    <row r="171" spans="1:2" x14ac:dyDescent="0.2">
      <c r="A171" s="22"/>
      <c r="B171" s="165"/>
    </row>
    <row r="172" spans="1:2" x14ac:dyDescent="0.2">
      <c r="A172" s="22"/>
      <c r="B172" s="165"/>
    </row>
    <row r="173" spans="1:2" x14ac:dyDescent="0.2">
      <c r="A173" s="22"/>
      <c r="B173" s="165"/>
    </row>
    <row r="174" spans="1:2" x14ac:dyDescent="0.2">
      <c r="A174" s="22"/>
      <c r="B174" s="165"/>
    </row>
    <row r="175" spans="1:2" x14ac:dyDescent="0.2">
      <c r="A175" s="22"/>
      <c r="B175" s="165"/>
    </row>
    <row r="176" spans="1:2" x14ac:dyDescent="0.2">
      <c r="A176" s="22"/>
      <c r="B176" s="165"/>
    </row>
    <row r="177" spans="1:2" x14ac:dyDescent="0.2">
      <c r="A177" s="22"/>
      <c r="B177" s="165"/>
    </row>
    <row r="178" spans="1:2" x14ac:dyDescent="0.2">
      <c r="A178" s="22"/>
      <c r="B178" s="165"/>
    </row>
    <row r="179" spans="1:2" x14ac:dyDescent="0.2">
      <c r="A179" s="22"/>
      <c r="B179" s="165"/>
    </row>
    <row r="180" spans="1:2" x14ac:dyDescent="0.2">
      <c r="A180" s="22"/>
      <c r="B180" s="165"/>
    </row>
    <row r="181" spans="1:2" x14ac:dyDescent="0.2">
      <c r="A181" s="22"/>
      <c r="B181" s="165"/>
    </row>
    <row r="182" spans="1:2" x14ac:dyDescent="0.2">
      <c r="A182" s="22"/>
      <c r="B182" s="165"/>
    </row>
    <row r="183" spans="1:2" x14ac:dyDescent="0.2">
      <c r="A183" s="22"/>
      <c r="B183" s="165"/>
    </row>
    <row r="184" spans="1:2" x14ac:dyDescent="0.2">
      <c r="A184" s="22"/>
      <c r="B184" s="165"/>
    </row>
    <row r="185" spans="1:2" x14ac:dyDescent="0.2">
      <c r="A185" s="22"/>
      <c r="B185" s="165"/>
    </row>
    <row r="186" spans="1:2" x14ac:dyDescent="0.2">
      <c r="A186" s="22"/>
      <c r="B186" s="165"/>
    </row>
    <row r="187" spans="1:2" x14ac:dyDescent="0.2">
      <c r="A187" s="22"/>
      <c r="B187" s="165"/>
    </row>
    <row r="188" spans="1:2" x14ac:dyDescent="0.2">
      <c r="A188" s="22"/>
      <c r="B188" s="165"/>
    </row>
    <row r="189" spans="1:2" x14ac:dyDescent="0.2">
      <c r="A189" s="22"/>
      <c r="B189" s="165"/>
    </row>
    <row r="190" spans="1:2" x14ac:dyDescent="0.2">
      <c r="A190" s="22"/>
      <c r="B190" s="165"/>
    </row>
    <row r="191" spans="1:2" x14ac:dyDescent="0.2">
      <c r="A191" s="22"/>
      <c r="B191" s="165"/>
    </row>
    <row r="192" spans="1:2" x14ac:dyDescent="0.2">
      <c r="A192" s="22"/>
      <c r="B192" s="165"/>
    </row>
    <row r="193" spans="1:2" x14ac:dyDescent="0.2">
      <c r="A193" s="22"/>
      <c r="B193" s="165"/>
    </row>
    <row r="194" spans="1:2" x14ac:dyDescent="0.2">
      <c r="A194" s="22"/>
      <c r="B194" s="165"/>
    </row>
    <row r="195" spans="1:2" x14ac:dyDescent="0.2">
      <c r="A195" s="22"/>
      <c r="B195" s="165"/>
    </row>
    <row r="196" spans="1:2" x14ac:dyDescent="0.2">
      <c r="A196" s="22"/>
      <c r="B196" s="165"/>
    </row>
    <row r="197" spans="1:2" x14ac:dyDescent="0.2">
      <c r="A197" s="22"/>
      <c r="B197" s="165"/>
    </row>
    <row r="198" spans="1:2" x14ac:dyDescent="0.2">
      <c r="A198" s="22"/>
      <c r="B198" s="165"/>
    </row>
    <row r="199" spans="1:2" x14ac:dyDescent="0.2">
      <c r="A199" s="22"/>
      <c r="B199" s="165"/>
    </row>
    <row r="200" spans="1:2" x14ac:dyDescent="0.2">
      <c r="A200" s="22"/>
      <c r="B200" s="165"/>
    </row>
    <row r="201" spans="1:2" x14ac:dyDescent="0.2">
      <c r="A201" s="26"/>
      <c r="B201" s="163"/>
    </row>
    <row r="202" spans="1:2" x14ac:dyDescent="0.2">
      <c r="A202" s="23"/>
      <c r="B202" s="162"/>
    </row>
  </sheetData>
  <conditionalFormatting sqref="I4:I134 J4:J13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I136">
    <cfRule type="cellIs" dxfId="1" priority="1" operator="lessThan">
      <formula>0</formula>
    </cfRule>
    <cfRule type="cellIs" dxfId="0" priority="2" operator="greaterThan">
      <formula>0</formula>
    </cfRule>
  </conditionalFormatting>
  <pageMargins left="0.19685039370078741" right="0.15748031496062992" top="0.43307086614173229" bottom="0.55118110236220474" header="0.19685039370078741" footer="0.27559055118110237"/>
  <pageSetup paperSize="9" scale="65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1">
    <pageSetUpPr fitToPage="1"/>
  </sheetPr>
  <dimension ref="B1:C311"/>
  <sheetViews>
    <sheetView showGridLines="0" zoomScaleNormal="100" zoomScaleSheetLayoutView="115" workbookViewId="0">
      <pane ySplit="6" topLeftCell="A7" activePane="bottomLeft" state="frozen"/>
      <selection pane="bottomLeft" activeCell="C6" sqref="C6"/>
    </sheetView>
  </sheetViews>
  <sheetFormatPr defaultColWidth="9.140625" defaultRowHeight="12.75" x14ac:dyDescent="0.2"/>
  <cols>
    <col min="1" max="1" width="9.140625" style="4"/>
    <col min="2" max="2" width="75.42578125" style="10" bestFit="1" customWidth="1"/>
    <col min="3" max="16384" width="9.140625" style="4"/>
  </cols>
  <sheetData>
    <row r="1" spans="2:3" s="1" customFormat="1" ht="15.75" x14ac:dyDescent="0.25">
      <c r="B1" s="83"/>
    </row>
    <row r="2" spans="2:3" s="1" customFormat="1" ht="15.75" x14ac:dyDescent="0.25">
      <c r="B2" s="84" t="s">
        <v>0</v>
      </c>
    </row>
    <row r="3" spans="2:3" s="1" customFormat="1" ht="12" x14ac:dyDescent="0.2">
      <c r="B3" s="176" t="s">
        <v>152</v>
      </c>
    </row>
    <row r="4" spans="2:3" s="1" customFormat="1" ht="12" x14ac:dyDescent="0.2">
      <c r="B4" s="176"/>
    </row>
    <row r="5" spans="2:3" x14ac:dyDescent="0.2">
      <c r="B5" s="85" t="s">
        <v>151</v>
      </c>
    </row>
    <row r="6" spans="2:3" ht="15" x14ac:dyDescent="0.2">
      <c r="B6" s="79"/>
      <c r="C6" s="90">
        <v>2022</v>
      </c>
    </row>
    <row r="7" spans="2:3" s="6" customFormat="1" ht="12" x14ac:dyDescent="0.2">
      <c r="B7" s="86"/>
      <c r="C7" s="82"/>
    </row>
    <row r="8" spans="2:3" ht="15" customHeight="1" x14ac:dyDescent="0.2">
      <c r="B8" s="87" t="s">
        <v>4</v>
      </c>
      <c r="C8" s="80"/>
    </row>
    <row r="9" spans="2:3" x14ac:dyDescent="0.2">
      <c r="B9" s="88" t="s">
        <v>5</v>
      </c>
      <c r="C9" s="80"/>
    </row>
    <row r="10" spans="2:3" s="8" customFormat="1" x14ac:dyDescent="0.2">
      <c r="B10" s="89" t="s">
        <v>7</v>
      </c>
      <c r="C10" s="81"/>
    </row>
    <row r="11" spans="2:3" s="8" customFormat="1" x14ac:dyDescent="0.2">
      <c r="B11" s="89" t="s">
        <v>8</v>
      </c>
      <c r="C11" s="81"/>
    </row>
    <row r="12" spans="2:3" x14ac:dyDescent="0.2">
      <c r="B12" s="88"/>
      <c r="C12" s="80"/>
    </row>
    <row r="13" spans="2:3" x14ac:dyDescent="0.2">
      <c r="B13" s="88" t="s">
        <v>9</v>
      </c>
      <c r="C13" s="80"/>
    </row>
    <row r="14" spans="2:3" s="8" customFormat="1" x14ac:dyDescent="0.2">
      <c r="B14" s="89" t="s">
        <v>12</v>
      </c>
      <c r="C14" s="81"/>
    </row>
    <row r="15" spans="2:3" x14ac:dyDescent="0.2">
      <c r="B15" s="88"/>
      <c r="C15" s="80"/>
    </row>
    <row r="16" spans="2:3" x14ac:dyDescent="0.2">
      <c r="B16" s="88" t="s">
        <v>13</v>
      </c>
      <c r="C16" s="80"/>
    </row>
    <row r="17" spans="2:3" x14ac:dyDescent="0.2">
      <c r="B17" s="89"/>
      <c r="C17" s="80"/>
    </row>
    <row r="18" spans="2:3" x14ac:dyDescent="0.2">
      <c r="B18" s="88" t="s">
        <v>14</v>
      </c>
      <c r="C18" s="80"/>
    </row>
    <row r="19" spans="2:3" x14ac:dyDescent="0.2">
      <c r="B19" s="89"/>
      <c r="C19" s="80"/>
    </row>
    <row r="20" spans="2:3" ht="15" customHeight="1" x14ac:dyDescent="0.2">
      <c r="B20" s="87" t="s">
        <v>15</v>
      </c>
      <c r="C20" s="80"/>
    </row>
    <row r="21" spans="2:3" x14ac:dyDescent="0.2">
      <c r="B21" s="88" t="s">
        <v>16</v>
      </c>
      <c r="C21" s="80"/>
    </row>
    <row r="22" spans="2:3" s="8" customFormat="1" x14ac:dyDescent="0.2">
      <c r="B22" s="89" t="s">
        <v>17</v>
      </c>
      <c r="C22" s="81"/>
    </row>
    <row r="23" spans="2:3" s="8" customFormat="1" x14ac:dyDescent="0.2">
      <c r="B23" s="89" t="s">
        <v>18</v>
      </c>
      <c r="C23" s="81"/>
    </row>
    <row r="24" spans="2:3" x14ac:dyDescent="0.2">
      <c r="B24" s="88"/>
      <c r="C24" s="80"/>
    </row>
    <row r="25" spans="2:3" x14ac:dyDescent="0.2">
      <c r="B25" s="88" t="s">
        <v>19</v>
      </c>
      <c r="C25" s="80"/>
    </row>
    <row r="26" spans="2:3" s="8" customFormat="1" x14ac:dyDescent="0.2">
      <c r="B26" s="89" t="s">
        <v>20</v>
      </c>
      <c r="C26" s="81"/>
    </row>
    <row r="27" spans="2:3" s="8" customFormat="1" x14ac:dyDescent="0.2">
      <c r="B27" s="89" t="s">
        <v>21</v>
      </c>
      <c r="C27" s="81"/>
    </row>
    <row r="28" spans="2:3" s="8" customFormat="1" x14ac:dyDescent="0.2">
      <c r="B28" s="89" t="s">
        <v>22</v>
      </c>
      <c r="C28" s="81"/>
    </row>
    <row r="29" spans="2:3" s="8" customFormat="1" x14ac:dyDescent="0.2">
      <c r="B29" s="89" t="s">
        <v>23</v>
      </c>
      <c r="C29" s="81"/>
    </row>
    <row r="30" spans="2:3" s="8" customFormat="1" x14ac:dyDescent="0.2">
      <c r="B30" s="89" t="s">
        <v>24</v>
      </c>
      <c r="C30" s="81"/>
    </row>
    <row r="31" spans="2:3" s="8" customFormat="1" x14ac:dyDescent="0.2">
      <c r="B31" s="89" t="s">
        <v>23</v>
      </c>
      <c r="C31" s="81"/>
    </row>
    <row r="32" spans="2:3" s="8" customFormat="1" x14ac:dyDescent="0.2">
      <c r="B32" s="89" t="s">
        <v>25</v>
      </c>
      <c r="C32" s="81"/>
    </row>
    <row r="33" spans="2:3" x14ac:dyDescent="0.2">
      <c r="B33" s="88"/>
      <c r="C33" s="80"/>
    </row>
    <row r="34" spans="2:3" x14ac:dyDescent="0.2">
      <c r="B34" s="88" t="s">
        <v>26</v>
      </c>
      <c r="C34" s="80"/>
    </row>
    <row r="35" spans="2:3" s="8" customFormat="1" x14ac:dyDescent="0.2">
      <c r="B35" s="89" t="s">
        <v>27</v>
      </c>
      <c r="C35" s="81"/>
    </row>
    <row r="36" spans="2:3" s="8" customFormat="1" x14ac:dyDescent="0.2">
      <c r="B36" s="89" t="s">
        <v>28</v>
      </c>
      <c r="C36" s="81"/>
    </row>
    <row r="37" spans="2:3" s="8" customFormat="1" x14ac:dyDescent="0.2">
      <c r="B37" s="89" t="s">
        <v>29</v>
      </c>
      <c r="C37" s="81"/>
    </row>
    <row r="38" spans="2:3" x14ac:dyDescent="0.2">
      <c r="B38" s="88"/>
      <c r="C38" s="80"/>
    </row>
    <row r="39" spans="2:3" x14ac:dyDescent="0.2">
      <c r="B39" s="88" t="s">
        <v>30</v>
      </c>
      <c r="C39" s="80"/>
    </row>
    <row r="40" spans="2:3" x14ac:dyDescent="0.2">
      <c r="B40" s="88"/>
      <c r="C40" s="80"/>
    </row>
    <row r="41" spans="2:3" ht="15" customHeight="1" x14ac:dyDescent="0.2">
      <c r="B41" s="87" t="s">
        <v>31</v>
      </c>
      <c r="C41" s="80"/>
    </row>
    <row r="42" spans="2:3" x14ac:dyDescent="0.2">
      <c r="B42" s="88" t="s">
        <v>32</v>
      </c>
      <c r="C42" s="80"/>
    </row>
    <row r="43" spans="2:3" s="8" customFormat="1" x14ac:dyDescent="0.2">
      <c r="B43" s="89" t="s">
        <v>33</v>
      </c>
      <c r="C43" s="81"/>
    </row>
    <row r="44" spans="2:3" s="8" customFormat="1" x14ac:dyDescent="0.2">
      <c r="B44" s="89" t="s">
        <v>34</v>
      </c>
      <c r="C44" s="81"/>
    </row>
    <row r="45" spans="2:3" s="8" customFormat="1" x14ac:dyDescent="0.2">
      <c r="B45" s="89" t="s">
        <v>35</v>
      </c>
      <c r="C45" s="81"/>
    </row>
    <row r="46" spans="2:3" s="8" customFormat="1" x14ac:dyDescent="0.2">
      <c r="B46" s="89" t="s">
        <v>36</v>
      </c>
      <c r="C46" s="81"/>
    </row>
    <row r="47" spans="2:3" s="8" customFormat="1" x14ac:dyDescent="0.2">
      <c r="B47" s="89" t="s">
        <v>37</v>
      </c>
      <c r="C47" s="81"/>
    </row>
    <row r="48" spans="2:3" s="8" customFormat="1" x14ac:dyDescent="0.2">
      <c r="B48" s="89" t="s">
        <v>38</v>
      </c>
      <c r="C48" s="81"/>
    </row>
    <row r="49" spans="2:3" s="8" customFormat="1" x14ac:dyDescent="0.2">
      <c r="B49" s="89" t="s">
        <v>39</v>
      </c>
      <c r="C49" s="81"/>
    </row>
    <row r="50" spans="2:3" s="8" customFormat="1" x14ac:dyDescent="0.2">
      <c r="B50" s="89" t="s">
        <v>40</v>
      </c>
      <c r="C50" s="81"/>
    </row>
    <row r="51" spans="2:3" s="8" customFormat="1" x14ac:dyDescent="0.2">
      <c r="B51" s="89" t="s">
        <v>41</v>
      </c>
      <c r="C51" s="81"/>
    </row>
    <row r="52" spans="2:3" s="8" customFormat="1" x14ac:dyDescent="0.2">
      <c r="B52" s="89" t="s">
        <v>42</v>
      </c>
      <c r="C52" s="81"/>
    </row>
    <row r="53" spans="2:3" s="8" customFormat="1" x14ac:dyDescent="0.2">
      <c r="B53" s="89" t="s">
        <v>43</v>
      </c>
      <c r="C53" s="81"/>
    </row>
    <row r="54" spans="2:3" s="8" customFormat="1" x14ac:dyDescent="0.2">
      <c r="B54" s="89" t="s">
        <v>44</v>
      </c>
      <c r="C54" s="81"/>
    </row>
    <row r="55" spans="2:3" s="8" customFormat="1" x14ac:dyDescent="0.2">
      <c r="B55" s="89" t="s">
        <v>45</v>
      </c>
      <c r="C55" s="81"/>
    </row>
    <row r="56" spans="2:3" s="8" customFormat="1" ht="12.75" customHeight="1" x14ac:dyDescent="0.2">
      <c r="B56" s="89" t="s">
        <v>46</v>
      </c>
      <c r="C56" s="81"/>
    </row>
    <row r="57" spans="2:3" s="8" customFormat="1" x14ac:dyDescent="0.2">
      <c r="B57" s="89" t="s">
        <v>47</v>
      </c>
      <c r="C57" s="81"/>
    </row>
    <row r="58" spans="2:3" s="8" customFormat="1" x14ac:dyDescent="0.2">
      <c r="B58" s="89" t="s">
        <v>48</v>
      </c>
      <c r="C58" s="81"/>
    </row>
    <row r="59" spans="2:3" s="8" customFormat="1" x14ac:dyDescent="0.2">
      <c r="B59" s="89" t="s">
        <v>49</v>
      </c>
      <c r="C59" s="81"/>
    </row>
    <row r="60" spans="2:3" x14ac:dyDescent="0.2">
      <c r="B60" s="88"/>
      <c r="C60" s="80"/>
    </row>
    <row r="61" spans="2:3" ht="15" customHeight="1" x14ac:dyDescent="0.2">
      <c r="B61" s="87" t="s">
        <v>50</v>
      </c>
      <c r="C61" s="80"/>
    </row>
    <row r="62" spans="2:3" x14ac:dyDescent="0.2">
      <c r="B62" s="88" t="s">
        <v>51</v>
      </c>
      <c r="C62" s="80"/>
    </row>
    <row r="63" spans="2:3" s="8" customFormat="1" x14ac:dyDescent="0.2">
      <c r="B63" s="89" t="s">
        <v>52</v>
      </c>
      <c r="C63" s="81"/>
    </row>
    <row r="64" spans="2:3" s="8" customFormat="1" x14ac:dyDescent="0.2">
      <c r="B64" s="89" t="s">
        <v>53</v>
      </c>
      <c r="C64" s="81"/>
    </row>
    <row r="65" spans="2:3" s="8" customFormat="1" x14ac:dyDescent="0.2">
      <c r="B65" s="89" t="s">
        <v>54</v>
      </c>
      <c r="C65" s="81"/>
    </row>
    <row r="66" spans="2:3" s="8" customFormat="1" x14ac:dyDescent="0.2">
      <c r="B66" s="89" t="s">
        <v>55</v>
      </c>
      <c r="C66" s="81"/>
    </row>
    <row r="67" spans="2:3" s="8" customFormat="1" x14ac:dyDescent="0.2">
      <c r="B67" s="89" t="s">
        <v>56</v>
      </c>
      <c r="C67" s="81"/>
    </row>
    <row r="68" spans="2:3" s="8" customFormat="1" x14ac:dyDescent="0.2">
      <c r="B68" s="89" t="s">
        <v>57</v>
      </c>
      <c r="C68" s="81"/>
    </row>
    <row r="69" spans="2:3" s="8" customFormat="1" x14ac:dyDescent="0.2">
      <c r="B69" s="89"/>
      <c r="C69" s="81"/>
    </row>
    <row r="70" spans="2:3" ht="15" customHeight="1" x14ac:dyDescent="0.2">
      <c r="B70" s="87" t="s">
        <v>58</v>
      </c>
      <c r="C70" s="80"/>
    </row>
    <row r="71" spans="2:3" x14ac:dyDescent="0.2">
      <c r="B71" s="88" t="s">
        <v>59</v>
      </c>
      <c r="C71" s="80"/>
    </row>
    <row r="72" spans="2:3" x14ac:dyDescent="0.2">
      <c r="B72" s="88"/>
      <c r="C72" s="80"/>
    </row>
    <row r="73" spans="2:3" x14ac:dyDescent="0.2">
      <c r="B73" s="88" t="s">
        <v>60</v>
      </c>
      <c r="C73" s="80"/>
    </row>
    <row r="74" spans="2:3" x14ac:dyDescent="0.2">
      <c r="B74" s="88"/>
      <c r="C74" s="80"/>
    </row>
    <row r="75" spans="2:3" x14ac:dyDescent="0.2">
      <c r="B75" s="88" t="s">
        <v>61</v>
      </c>
      <c r="C75" s="80"/>
    </row>
    <row r="76" spans="2:3" x14ac:dyDescent="0.2">
      <c r="B76" s="88"/>
      <c r="C76" s="80"/>
    </row>
    <row r="77" spans="2:3" x14ac:dyDescent="0.2">
      <c r="B77" s="88" t="s">
        <v>62</v>
      </c>
      <c r="C77" s="80"/>
    </row>
    <row r="78" spans="2:3" x14ac:dyDescent="0.2">
      <c r="B78" s="88"/>
      <c r="C78" s="80"/>
    </row>
    <row r="79" spans="2:3" x14ac:dyDescent="0.2">
      <c r="B79" s="88" t="s">
        <v>63</v>
      </c>
      <c r="C79" s="80"/>
    </row>
    <row r="80" spans="2:3" x14ac:dyDescent="0.2">
      <c r="B80" s="88"/>
      <c r="C80" s="80"/>
    </row>
    <row r="81" spans="2:3" x14ac:dyDescent="0.2">
      <c r="B81" s="88" t="s">
        <v>64</v>
      </c>
      <c r="C81" s="80"/>
    </row>
    <row r="82" spans="2:3" x14ac:dyDescent="0.2">
      <c r="B82" s="88"/>
      <c r="C82" s="80"/>
    </row>
    <row r="83" spans="2:3" ht="15" customHeight="1" x14ac:dyDescent="0.2">
      <c r="B83" s="87" t="s">
        <v>65</v>
      </c>
      <c r="C83" s="80"/>
    </row>
    <row r="84" spans="2:3" x14ac:dyDescent="0.2">
      <c r="B84" s="88" t="s">
        <v>66</v>
      </c>
      <c r="C84" s="80"/>
    </row>
    <row r="85" spans="2:3" s="8" customFormat="1" x14ac:dyDescent="0.2">
      <c r="B85" s="89" t="s">
        <v>67</v>
      </c>
      <c r="C85" s="81"/>
    </row>
    <row r="86" spans="2:3" s="8" customFormat="1" x14ac:dyDescent="0.2">
      <c r="B86" s="89" t="s">
        <v>68</v>
      </c>
      <c r="C86" s="81"/>
    </row>
    <row r="87" spans="2:3" s="8" customFormat="1" x14ac:dyDescent="0.2">
      <c r="B87" s="89" t="s">
        <v>69</v>
      </c>
      <c r="C87" s="81"/>
    </row>
    <row r="88" spans="2:3" x14ac:dyDescent="0.2">
      <c r="B88" s="88"/>
      <c r="C88" s="80"/>
    </row>
    <row r="89" spans="2:3" x14ac:dyDescent="0.2">
      <c r="B89" s="88" t="s">
        <v>70</v>
      </c>
      <c r="C89" s="80"/>
    </row>
    <row r="90" spans="2:3" x14ac:dyDescent="0.2">
      <c r="B90" s="88"/>
      <c r="C90" s="80"/>
    </row>
    <row r="91" spans="2:3" x14ac:dyDescent="0.2">
      <c r="B91" s="88" t="s">
        <v>71</v>
      </c>
      <c r="C91" s="80"/>
    </row>
    <row r="92" spans="2:3" x14ac:dyDescent="0.2">
      <c r="B92" s="88"/>
      <c r="C92" s="80"/>
    </row>
    <row r="93" spans="2:3" x14ac:dyDescent="0.2">
      <c r="B93" s="88" t="s">
        <v>72</v>
      </c>
      <c r="C93" s="80"/>
    </row>
    <row r="94" spans="2:3" x14ac:dyDescent="0.2">
      <c r="B94" s="88"/>
      <c r="C94" s="80"/>
    </row>
    <row r="95" spans="2:3" x14ac:dyDescent="0.2">
      <c r="B95" s="88" t="s">
        <v>73</v>
      </c>
      <c r="C95" s="80"/>
    </row>
    <row r="96" spans="2:3" x14ac:dyDescent="0.2">
      <c r="B96" s="88"/>
      <c r="C96" s="80"/>
    </row>
    <row r="97" spans="2:3" x14ac:dyDescent="0.2">
      <c r="B97" s="88" t="s">
        <v>74</v>
      </c>
      <c r="C97" s="80"/>
    </row>
    <row r="98" spans="2:3" x14ac:dyDescent="0.2">
      <c r="B98" s="88"/>
      <c r="C98" s="80"/>
    </row>
    <row r="99" spans="2:3" x14ac:dyDescent="0.2">
      <c r="B99" s="88" t="s">
        <v>75</v>
      </c>
      <c r="C99" s="80"/>
    </row>
    <row r="100" spans="2:3" x14ac:dyDescent="0.2">
      <c r="B100" s="88"/>
      <c r="C100" s="80"/>
    </row>
    <row r="101" spans="2:3" x14ac:dyDescent="0.2">
      <c r="B101" s="88" t="s">
        <v>76</v>
      </c>
      <c r="C101" s="80"/>
    </row>
    <row r="102" spans="2:3" s="8" customFormat="1" x14ac:dyDescent="0.2">
      <c r="B102" s="89" t="s">
        <v>77</v>
      </c>
      <c r="C102" s="81"/>
    </row>
    <row r="103" spans="2:3" s="8" customFormat="1" x14ac:dyDescent="0.2">
      <c r="B103" s="89" t="s">
        <v>78</v>
      </c>
      <c r="C103" s="81"/>
    </row>
    <row r="104" spans="2:3" s="8" customFormat="1" x14ac:dyDescent="0.2">
      <c r="B104" s="89" t="s">
        <v>79</v>
      </c>
      <c r="C104" s="81"/>
    </row>
    <row r="105" spans="2:3" x14ac:dyDescent="0.2">
      <c r="B105" s="88"/>
      <c r="C105" s="80"/>
    </row>
    <row r="106" spans="2:3" x14ac:dyDescent="0.2">
      <c r="B106" s="88" t="s">
        <v>80</v>
      </c>
      <c r="C106" s="80"/>
    </row>
    <row r="107" spans="2:3" s="8" customFormat="1" x14ac:dyDescent="0.2">
      <c r="B107" s="89" t="s">
        <v>81</v>
      </c>
      <c r="C107" s="81"/>
    </row>
    <row r="108" spans="2:3" s="8" customFormat="1" x14ac:dyDescent="0.2">
      <c r="B108" s="89" t="s">
        <v>82</v>
      </c>
      <c r="C108" s="81"/>
    </row>
    <row r="109" spans="2:3" s="8" customFormat="1" x14ac:dyDescent="0.2">
      <c r="B109" s="89" t="s">
        <v>83</v>
      </c>
      <c r="C109" s="81"/>
    </row>
    <row r="110" spans="2:3" x14ac:dyDescent="0.2">
      <c r="B110" s="88"/>
      <c r="C110" s="80"/>
    </row>
    <row r="111" spans="2:3" x14ac:dyDescent="0.2">
      <c r="B111" s="88" t="s">
        <v>84</v>
      </c>
      <c r="C111" s="80"/>
    </row>
    <row r="112" spans="2:3" x14ac:dyDescent="0.2">
      <c r="B112" s="88"/>
      <c r="C112" s="80"/>
    </row>
    <row r="113" spans="2:3" x14ac:dyDescent="0.2">
      <c r="B113" s="88" t="s">
        <v>145</v>
      </c>
      <c r="C113" s="80"/>
    </row>
    <row r="114" spans="2:3" x14ac:dyDescent="0.2">
      <c r="B114" s="88"/>
      <c r="C114" s="80"/>
    </row>
    <row r="115" spans="2:3" x14ac:dyDescent="0.2">
      <c r="B115" s="88" t="s">
        <v>85</v>
      </c>
      <c r="C115" s="80"/>
    </row>
    <row r="116" spans="2:3" x14ac:dyDescent="0.2">
      <c r="B116" s="88"/>
      <c r="C116" s="80"/>
    </row>
    <row r="117" spans="2:3" ht="15" customHeight="1" x14ac:dyDescent="0.2">
      <c r="B117" s="87" t="s">
        <v>86</v>
      </c>
      <c r="C117" s="80"/>
    </row>
    <row r="118" spans="2:3" x14ac:dyDescent="0.2">
      <c r="B118" s="88" t="s">
        <v>87</v>
      </c>
      <c r="C118" s="80"/>
    </row>
    <row r="119" spans="2:3" x14ac:dyDescent="0.2">
      <c r="B119" s="88"/>
      <c r="C119" s="80"/>
    </row>
    <row r="120" spans="2:3" x14ac:dyDescent="0.2">
      <c r="B120" s="88" t="s">
        <v>88</v>
      </c>
      <c r="C120" s="80"/>
    </row>
    <row r="121" spans="2:3" x14ac:dyDescent="0.2">
      <c r="B121" s="88"/>
      <c r="C121" s="80"/>
    </row>
    <row r="122" spans="2:3" x14ac:dyDescent="0.2">
      <c r="B122" s="88" t="s">
        <v>89</v>
      </c>
      <c r="C122" s="80"/>
    </row>
    <row r="123" spans="2:3" x14ac:dyDescent="0.2">
      <c r="B123" s="88"/>
      <c r="C123" s="80"/>
    </row>
    <row r="124" spans="2:3" x14ac:dyDescent="0.2">
      <c r="B124" s="88" t="s">
        <v>90</v>
      </c>
      <c r="C124" s="80"/>
    </row>
    <row r="125" spans="2:3" x14ac:dyDescent="0.2">
      <c r="B125" s="88"/>
      <c r="C125" s="80"/>
    </row>
    <row r="126" spans="2:3" x14ac:dyDescent="0.2">
      <c r="B126" s="88" t="s">
        <v>91</v>
      </c>
      <c r="C126" s="80"/>
    </row>
    <row r="127" spans="2:3" x14ac:dyDescent="0.2">
      <c r="B127" s="88"/>
      <c r="C127" s="80"/>
    </row>
    <row r="128" spans="2:3" x14ac:dyDescent="0.2">
      <c r="B128" s="88" t="s">
        <v>92</v>
      </c>
      <c r="C128" s="80"/>
    </row>
    <row r="129" spans="2:3" x14ac:dyDescent="0.2">
      <c r="B129" s="88"/>
      <c r="C129" s="80"/>
    </row>
    <row r="130" spans="2:3" x14ac:dyDescent="0.2">
      <c r="B130" s="88" t="s">
        <v>93</v>
      </c>
      <c r="C130" s="80"/>
    </row>
    <row r="131" spans="2:3" x14ac:dyDescent="0.2">
      <c r="B131" s="88"/>
      <c r="C131" s="80"/>
    </row>
    <row r="132" spans="2:3" x14ac:dyDescent="0.2">
      <c r="B132" s="88" t="s">
        <v>94</v>
      </c>
      <c r="C132" s="80"/>
    </row>
    <row r="133" spans="2:3" x14ac:dyDescent="0.2">
      <c r="B133" s="88"/>
      <c r="C133" s="80"/>
    </row>
    <row r="134" spans="2:3" ht="15" customHeight="1" x14ac:dyDescent="0.2">
      <c r="B134" s="87" t="s">
        <v>95</v>
      </c>
      <c r="C134" s="80"/>
    </row>
    <row r="135" spans="2:3" x14ac:dyDescent="0.2">
      <c r="B135" s="88" t="s">
        <v>96</v>
      </c>
      <c r="C135" s="80"/>
    </row>
    <row r="136" spans="2:3" x14ac:dyDescent="0.2">
      <c r="B136" s="88"/>
      <c r="C136" s="80"/>
    </row>
    <row r="137" spans="2:3" x14ac:dyDescent="0.2">
      <c r="B137" s="88" t="s">
        <v>97</v>
      </c>
      <c r="C137" s="80"/>
    </row>
    <row r="138" spans="2:3" x14ac:dyDescent="0.2">
      <c r="B138" s="88"/>
      <c r="C138" s="80"/>
    </row>
    <row r="139" spans="2:3" x14ac:dyDescent="0.2">
      <c r="B139" s="88" t="s">
        <v>98</v>
      </c>
      <c r="C139" s="80"/>
    </row>
    <row r="140" spans="2:3" x14ac:dyDescent="0.2">
      <c r="B140" s="88"/>
      <c r="C140" s="80"/>
    </row>
    <row r="141" spans="2:3" x14ac:dyDescent="0.2">
      <c r="B141" s="88" t="s">
        <v>99</v>
      </c>
      <c r="C141" s="80"/>
    </row>
    <row r="142" spans="2:3" x14ac:dyDescent="0.2">
      <c r="B142" s="88"/>
      <c r="C142" s="80"/>
    </row>
    <row r="143" spans="2:3" x14ac:dyDescent="0.2">
      <c r="B143" s="88" t="s">
        <v>100</v>
      </c>
      <c r="C143" s="80"/>
    </row>
    <row r="144" spans="2:3" x14ac:dyDescent="0.2">
      <c r="B144" s="88"/>
      <c r="C144" s="80"/>
    </row>
    <row r="145" spans="2:3" x14ac:dyDescent="0.2">
      <c r="B145" s="88" t="s">
        <v>101</v>
      </c>
      <c r="C145" s="80"/>
    </row>
    <row r="146" spans="2:3" x14ac:dyDescent="0.2">
      <c r="B146" s="88"/>
      <c r="C146" s="80"/>
    </row>
    <row r="147" spans="2:3" ht="15" customHeight="1" x14ac:dyDescent="0.2">
      <c r="B147" s="87" t="s">
        <v>102</v>
      </c>
      <c r="C147" s="80"/>
    </row>
    <row r="148" spans="2:3" x14ac:dyDescent="0.2">
      <c r="B148" s="88" t="s">
        <v>103</v>
      </c>
      <c r="C148" s="80"/>
    </row>
    <row r="149" spans="2:3" x14ac:dyDescent="0.2">
      <c r="B149" s="88"/>
      <c r="C149" s="80"/>
    </row>
    <row r="150" spans="2:3" ht="15" customHeight="1" x14ac:dyDescent="0.2">
      <c r="B150" s="87" t="s">
        <v>104</v>
      </c>
      <c r="C150" s="80"/>
    </row>
    <row r="151" spans="2:3" x14ac:dyDescent="0.2">
      <c r="B151" s="88" t="s">
        <v>105</v>
      </c>
      <c r="C151" s="80"/>
    </row>
    <row r="152" spans="2:3" x14ac:dyDescent="0.2">
      <c r="B152" s="88"/>
      <c r="C152" s="80"/>
    </row>
    <row r="153" spans="2:3" x14ac:dyDescent="0.2">
      <c r="B153" s="88" t="s">
        <v>106</v>
      </c>
      <c r="C153" s="80"/>
    </row>
    <row r="154" spans="2:3" x14ac:dyDescent="0.2">
      <c r="B154" s="88"/>
      <c r="C154" s="80"/>
    </row>
    <row r="155" spans="2:3" x14ac:dyDescent="0.2">
      <c r="B155" s="88" t="s">
        <v>107</v>
      </c>
      <c r="C155" s="80"/>
    </row>
    <row r="156" spans="2:3" x14ac:dyDescent="0.2">
      <c r="B156" s="88"/>
      <c r="C156" s="80"/>
    </row>
    <row r="157" spans="2:3" x14ac:dyDescent="0.2">
      <c r="B157" s="88" t="s">
        <v>108</v>
      </c>
      <c r="C157" s="80"/>
    </row>
    <row r="158" spans="2:3" x14ac:dyDescent="0.2">
      <c r="B158" s="88"/>
      <c r="C158" s="80"/>
    </row>
    <row r="159" spans="2:3" ht="15" customHeight="1" x14ac:dyDescent="0.2">
      <c r="B159" s="87" t="s">
        <v>109</v>
      </c>
      <c r="C159" s="80"/>
    </row>
    <row r="160" spans="2:3" x14ac:dyDescent="0.2">
      <c r="B160" s="88" t="s">
        <v>110</v>
      </c>
      <c r="C160" s="80"/>
    </row>
    <row r="161" spans="2:3" s="8" customFormat="1" x14ac:dyDescent="0.2">
      <c r="B161" s="89" t="s">
        <v>111</v>
      </c>
      <c r="C161" s="81"/>
    </row>
    <row r="162" spans="2:3" s="8" customFormat="1" x14ac:dyDescent="0.2">
      <c r="B162" s="89" t="s">
        <v>112</v>
      </c>
      <c r="C162" s="81"/>
    </row>
    <row r="163" spans="2:3" x14ac:dyDescent="0.2">
      <c r="B163" s="88"/>
      <c r="C163" s="80"/>
    </row>
    <row r="164" spans="2:3" x14ac:dyDescent="0.2">
      <c r="B164" s="88" t="s">
        <v>113</v>
      </c>
      <c r="C164" s="80"/>
    </row>
    <row r="165" spans="2:3" s="8" customFormat="1" x14ac:dyDescent="0.2">
      <c r="B165" s="89" t="s">
        <v>111</v>
      </c>
      <c r="C165" s="81"/>
    </row>
    <row r="166" spans="2:3" s="8" customFormat="1" x14ac:dyDescent="0.2">
      <c r="B166" s="89" t="s">
        <v>112</v>
      </c>
      <c r="C166" s="81"/>
    </row>
    <row r="167" spans="2:3" x14ac:dyDescent="0.2">
      <c r="B167" s="88"/>
      <c r="C167" s="80"/>
    </row>
    <row r="168" spans="2:3" x14ac:dyDescent="0.2">
      <c r="B168" s="88" t="s">
        <v>114</v>
      </c>
      <c r="C168" s="80"/>
    </row>
    <row r="169" spans="2:3" s="8" customFormat="1" x14ac:dyDescent="0.2">
      <c r="B169" s="89" t="s">
        <v>111</v>
      </c>
      <c r="C169" s="81"/>
    </row>
    <row r="170" spans="2:3" s="8" customFormat="1" x14ac:dyDescent="0.2">
      <c r="B170" s="89" t="s">
        <v>115</v>
      </c>
      <c r="C170" s="81"/>
    </row>
    <row r="171" spans="2:3" x14ac:dyDescent="0.2">
      <c r="B171" s="88"/>
      <c r="C171" s="80"/>
    </row>
    <row r="172" spans="2:3" x14ac:dyDescent="0.2">
      <c r="B172" s="88" t="s">
        <v>116</v>
      </c>
      <c r="C172" s="80"/>
    </row>
    <row r="173" spans="2:3" x14ac:dyDescent="0.2">
      <c r="B173" s="88"/>
      <c r="C173" s="80"/>
    </row>
    <row r="174" spans="2:3" x14ac:dyDescent="0.2">
      <c r="B174" s="88" t="s">
        <v>117</v>
      </c>
      <c r="C174" s="80"/>
    </row>
    <row r="175" spans="2:3" x14ac:dyDescent="0.2">
      <c r="B175" s="88"/>
      <c r="C175" s="80"/>
    </row>
    <row r="176" spans="2:3" x14ac:dyDescent="0.2">
      <c r="B176" s="88" t="s">
        <v>118</v>
      </c>
      <c r="C176" s="80"/>
    </row>
    <row r="177" spans="2:3" x14ac:dyDescent="0.2">
      <c r="B177" s="88"/>
      <c r="C177" s="80"/>
    </row>
    <row r="178" spans="2:3" x14ac:dyDescent="0.2">
      <c r="B178" s="88" t="s">
        <v>119</v>
      </c>
      <c r="C178" s="80"/>
    </row>
    <row r="179" spans="2:3" s="8" customFormat="1" x14ac:dyDescent="0.2">
      <c r="B179" s="89" t="s">
        <v>120</v>
      </c>
      <c r="C179" s="81"/>
    </row>
    <row r="180" spans="2:3" s="8" customFormat="1" x14ac:dyDescent="0.2">
      <c r="B180" s="89" t="s">
        <v>121</v>
      </c>
      <c r="C180" s="81"/>
    </row>
    <row r="181" spans="2:3" s="8" customFormat="1" x14ac:dyDescent="0.2">
      <c r="B181" s="89" t="s">
        <v>123</v>
      </c>
      <c r="C181" s="81"/>
    </row>
    <row r="182" spans="2:3" s="8" customFormat="1" x14ac:dyDescent="0.2">
      <c r="B182" s="89" t="s">
        <v>124</v>
      </c>
      <c r="C182" s="81"/>
    </row>
    <row r="183" spans="2:3" s="8" customFormat="1" x14ac:dyDescent="0.2">
      <c r="B183" s="89" t="s">
        <v>125</v>
      </c>
      <c r="C183" s="81"/>
    </row>
    <row r="184" spans="2:3" x14ac:dyDescent="0.2">
      <c r="B184" s="88"/>
      <c r="C184" s="80"/>
    </row>
    <row r="185" spans="2:3" x14ac:dyDescent="0.2">
      <c r="B185" s="88" t="s">
        <v>126</v>
      </c>
      <c r="C185" s="80"/>
    </row>
    <row r="186" spans="2:3" s="8" customFormat="1" x14ac:dyDescent="0.2">
      <c r="B186" s="89" t="s">
        <v>127</v>
      </c>
      <c r="C186" s="81"/>
    </row>
    <row r="187" spans="2:3" s="8" customFormat="1" x14ac:dyDescent="0.2">
      <c r="B187" s="89" t="s">
        <v>128</v>
      </c>
      <c r="C187" s="81"/>
    </row>
    <row r="188" spans="2:3" s="8" customFormat="1" x14ac:dyDescent="0.2">
      <c r="B188" s="89" t="s">
        <v>129</v>
      </c>
      <c r="C188" s="81"/>
    </row>
    <row r="189" spans="2:3" x14ac:dyDescent="0.2">
      <c r="B189" s="88"/>
      <c r="C189" s="80"/>
    </row>
    <row r="190" spans="2:3" x14ac:dyDescent="0.2">
      <c r="B190" s="88" t="s">
        <v>130</v>
      </c>
      <c r="C190" s="80"/>
    </row>
    <row r="191" spans="2:3" s="8" customFormat="1" x14ac:dyDescent="0.2">
      <c r="B191" s="89" t="s">
        <v>131</v>
      </c>
      <c r="C191" s="81"/>
    </row>
    <row r="192" spans="2:3" s="8" customFormat="1" x14ac:dyDescent="0.2">
      <c r="B192" s="89" t="s">
        <v>132</v>
      </c>
      <c r="C192" s="81"/>
    </row>
    <row r="193" spans="2:3" x14ac:dyDescent="0.2">
      <c r="B193" s="88"/>
      <c r="C193" s="80"/>
    </row>
    <row r="194" spans="2:3" x14ac:dyDescent="0.2">
      <c r="B194" s="88" t="s">
        <v>133</v>
      </c>
      <c r="C194" s="80"/>
    </row>
    <row r="195" spans="2:3" s="8" customFormat="1" x14ac:dyDescent="0.2">
      <c r="B195" s="89" t="s">
        <v>134</v>
      </c>
      <c r="C195" s="81"/>
    </row>
    <row r="196" spans="2:3" s="8" customFormat="1" x14ac:dyDescent="0.2">
      <c r="B196" s="89" t="s">
        <v>135</v>
      </c>
      <c r="C196" s="81"/>
    </row>
    <row r="197" spans="2:3" s="8" customFormat="1" x14ac:dyDescent="0.2">
      <c r="B197" s="89" t="s">
        <v>136</v>
      </c>
      <c r="C197" s="81"/>
    </row>
    <row r="198" spans="2:3" x14ac:dyDescent="0.2">
      <c r="B198" s="88"/>
      <c r="C198" s="80"/>
    </row>
    <row r="199" spans="2:3" x14ac:dyDescent="0.2">
      <c r="B199" s="88" t="s">
        <v>137</v>
      </c>
      <c r="C199" s="80"/>
    </row>
    <row r="200" spans="2:3" x14ac:dyDescent="0.2">
      <c r="B200" s="88"/>
      <c r="C200" s="80"/>
    </row>
    <row r="201" spans="2:3" x14ac:dyDescent="0.2">
      <c r="B201" s="88" t="s">
        <v>138</v>
      </c>
      <c r="C201" s="80"/>
    </row>
    <row r="202" spans="2:3" x14ac:dyDescent="0.2">
      <c r="B202" s="88"/>
      <c r="C202" s="80"/>
    </row>
    <row r="203" spans="2:3" x14ac:dyDescent="0.2">
      <c r="B203" s="88" t="s">
        <v>139</v>
      </c>
      <c r="C203" s="80"/>
    </row>
    <row r="204" spans="2:3" x14ac:dyDescent="0.2">
      <c r="B204" s="88"/>
      <c r="C204" s="80"/>
    </row>
    <row r="205" spans="2:3" x14ac:dyDescent="0.2">
      <c r="B205" s="88" t="s">
        <v>140</v>
      </c>
      <c r="C205" s="80"/>
    </row>
    <row r="206" spans="2:3" x14ac:dyDescent="0.2">
      <c r="B206" s="88"/>
      <c r="C206" s="80"/>
    </row>
    <row r="207" spans="2:3" x14ac:dyDescent="0.2">
      <c r="B207" s="88" t="s">
        <v>141</v>
      </c>
      <c r="C207" s="80"/>
    </row>
    <row r="208" spans="2:3" x14ac:dyDescent="0.2">
      <c r="B208" s="18"/>
    </row>
    <row r="209" spans="2:2" x14ac:dyDescent="0.2">
      <c r="B209" s="14"/>
    </row>
    <row r="210" spans="2:2" x14ac:dyDescent="0.2">
      <c r="B210" s="15" t="s">
        <v>142</v>
      </c>
    </row>
    <row r="211" spans="2:2" x14ac:dyDescent="0.2">
      <c r="B211" s="15" t="s">
        <v>143</v>
      </c>
    </row>
    <row r="212" spans="2:2" x14ac:dyDescent="0.2">
      <c r="B212" s="15"/>
    </row>
    <row r="213" spans="2:2" x14ac:dyDescent="0.2">
      <c r="B213" s="16" t="s">
        <v>144</v>
      </c>
    </row>
    <row r="214" spans="2:2" ht="18" x14ac:dyDescent="0.25">
      <c r="B214" s="13"/>
    </row>
    <row r="215" spans="2:2" ht="18" x14ac:dyDescent="0.25">
      <c r="B215" s="13" t="s">
        <v>154</v>
      </c>
    </row>
    <row r="216" spans="2:2" ht="18" x14ac:dyDescent="0.25">
      <c r="B216" s="13"/>
    </row>
    <row r="217" spans="2:2" ht="18" x14ac:dyDescent="0.25">
      <c r="B217" s="13"/>
    </row>
    <row r="218" spans="2:2" ht="18" x14ac:dyDescent="0.25">
      <c r="B218" s="13"/>
    </row>
    <row r="219" spans="2:2" ht="18" x14ac:dyDescent="0.25">
      <c r="B219" s="13"/>
    </row>
    <row r="220" spans="2:2" ht="18" x14ac:dyDescent="0.25">
      <c r="B220" s="13"/>
    </row>
    <row r="221" spans="2:2" ht="18" x14ac:dyDescent="0.25">
      <c r="B221" s="13"/>
    </row>
    <row r="222" spans="2:2" ht="18" x14ac:dyDescent="0.25">
      <c r="B222" s="13"/>
    </row>
    <row r="223" spans="2:2" ht="18" x14ac:dyDescent="0.25">
      <c r="B223" s="13"/>
    </row>
    <row r="224" spans="2:2" ht="18" x14ac:dyDescent="0.25">
      <c r="B224" s="13"/>
    </row>
    <row r="225" spans="2:2" x14ac:dyDescent="0.2">
      <c r="B225" s="9"/>
    </row>
    <row r="226" spans="2:2" x14ac:dyDescent="0.2">
      <c r="B226" s="9"/>
    </row>
    <row r="227" spans="2:2" x14ac:dyDescent="0.2">
      <c r="B227" s="9"/>
    </row>
    <row r="228" spans="2:2" x14ac:dyDescent="0.2">
      <c r="B228" s="9"/>
    </row>
    <row r="229" spans="2:2" x14ac:dyDescent="0.2">
      <c r="B229" s="9"/>
    </row>
    <row r="230" spans="2:2" x14ac:dyDescent="0.2">
      <c r="B230" s="9"/>
    </row>
    <row r="231" spans="2:2" x14ac:dyDescent="0.2">
      <c r="B231" s="9"/>
    </row>
    <row r="232" spans="2:2" x14ac:dyDescent="0.2">
      <c r="B232" s="9"/>
    </row>
    <row r="233" spans="2:2" x14ac:dyDescent="0.2">
      <c r="B233" s="9"/>
    </row>
    <row r="234" spans="2:2" x14ac:dyDescent="0.2">
      <c r="B234" s="9"/>
    </row>
    <row r="235" spans="2:2" x14ac:dyDescent="0.2">
      <c r="B235" s="9"/>
    </row>
    <row r="236" spans="2:2" x14ac:dyDescent="0.2">
      <c r="B236" s="9"/>
    </row>
    <row r="237" spans="2:2" x14ac:dyDescent="0.2">
      <c r="B237" s="9"/>
    </row>
    <row r="238" spans="2:2" x14ac:dyDescent="0.2">
      <c r="B238" s="9"/>
    </row>
    <row r="239" spans="2:2" x14ac:dyDescent="0.2">
      <c r="B239" s="9"/>
    </row>
    <row r="240" spans="2:2" x14ac:dyDescent="0.2">
      <c r="B240" s="9"/>
    </row>
    <row r="241" spans="2:2" x14ac:dyDescent="0.2">
      <c r="B241" s="9"/>
    </row>
    <row r="242" spans="2:2" x14ac:dyDescent="0.2">
      <c r="B242" s="9"/>
    </row>
    <row r="243" spans="2:2" x14ac:dyDescent="0.2">
      <c r="B243" s="9"/>
    </row>
    <row r="244" spans="2:2" x14ac:dyDescent="0.2">
      <c r="B244" s="9"/>
    </row>
    <row r="245" spans="2:2" x14ac:dyDescent="0.2">
      <c r="B245" s="9"/>
    </row>
    <row r="246" spans="2:2" x14ac:dyDescent="0.2">
      <c r="B246" s="9"/>
    </row>
    <row r="247" spans="2:2" x14ac:dyDescent="0.2">
      <c r="B247" s="9"/>
    </row>
    <row r="248" spans="2:2" x14ac:dyDescent="0.2">
      <c r="B248" s="9"/>
    </row>
    <row r="249" spans="2:2" x14ac:dyDescent="0.2">
      <c r="B249" s="9"/>
    </row>
    <row r="250" spans="2:2" x14ac:dyDescent="0.2">
      <c r="B250" s="9"/>
    </row>
    <row r="251" spans="2:2" x14ac:dyDescent="0.2">
      <c r="B251" s="9"/>
    </row>
    <row r="252" spans="2:2" x14ac:dyDescent="0.2">
      <c r="B252" s="9"/>
    </row>
    <row r="253" spans="2:2" x14ac:dyDescent="0.2">
      <c r="B253" s="9"/>
    </row>
    <row r="254" spans="2:2" x14ac:dyDescent="0.2">
      <c r="B254" s="9"/>
    </row>
    <row r="255" spans="2:2" x14ac:dyDescent="0.2">
      <c r="B255" s="9"/>
    </row>
    <row r="256" spans="2:2" x14ac:dyDescent="0.2">
      <c r="B256" s="9"/>
    </row>
    <row r="257" spans="2:2" x14ac:dyDescent="0.2">
      <c r="B257" s="9"/>
    </row>
    <row r="258" spans="2:2" x14ac:dyDescent="0.2">
      <c r="B258" s="9"/>
    </row>
    <row r="259" spans="2:2" x14ac:dyDescent="0.2">
      <c r="B259" s="9"/>
    </row>
    <row r="260" spans="2:2" x14ac:dyDescent="0.2">
      <c r="B260" s="9"/>
    </row>
    <row r="261" spans="2:2" x14ac:dyDescent="0.2">
      <c r="B261" s="9"/>
    </row>
    <row r="262" spans="2:2" x14ac:dyDescent="0.2">
      <c r="B262" s="9"/>
    </row>
    <row r="263" spans="2:2" x14ac:dyDescent="0.2">
      <c r="B263" s="9"/>
    </row>
    <row r="264" spans="2:2" x14ac:dyDescent="0.2">
      <c r="B264" s="9"/>
    </row>
    <row r="265" spans="2:2" x14ac:dyDescent="0.2">
      <c r="B265" s="9"/>
    </row>
    <row r="266" spans="2:2" x14ac:dyDescent="0.2">
      <c r="B266" s="9"/>
    </row>
    <row r="267" spans="2:2" x14ac:dyDescent="0.2">
      <c r="B267" s="9"/>
    </row>
    <row r="268" spans="2:2" x14ac:dyDescent="0.2">
      <c r="B268" s="9"/>
    </row>
    <row r="269" spans="2:2" x14ac:dyDescent="0.2">
      <c r="B269" s="9"/>
    </row>
    <row r="270" spans="2:2" x14ac:dyDescent="0.2">
      <c r="B270" s="9"/>
    </row>
    <row r="271" spans="2:2" x14ac:dyDescent="0.2">
      <c r="B271" s="9"/>
    </row>
    <row r="272" spans="2:2" x14ac:dyDescent="0.2">
      <c r="B272" s="9"/>
    </row>
    <row r="273" spans="2:2" x14ac:dyDescent="0.2">
      <c r="B273" s="9"/>
    </row>
    <row r="274" spans="2:2" x14ac:dyDescent="0.2">
      <c r="B274" s="9"/>
    </row>
    <row r="275" spans="2:2" x14ac:dyDescent="0.2">
      <c r="B275" s="9"/>
    </row>
    <row r="276" spans="2:2" x14ac:dyDescent="0.2">
      <c r="B276" s="9"/>
    </row>
    <row r="277" spans="2:2" x14ac:dyDescent="0.2">
      <c r="B277" s="9"/>
    </row>
    <row r="278" spans="2:2" x14ac:dyDescent="0.2">
      <c r="B278" s="9"/>
    </row>
    <row r="279" spans="2:2" x14ac:dyDescent="0.2">
      <c r="B279" s="9"/>
    </row>
    <row r="280" spans="2:2" x14ac:dyDescent="0.2">
      <c r="B280" s="9"/>
    </row>
    <row r="281" spans="2:2" x14ac:dyDescent="0.2">
      <c r="B281" s="9"/>
    </row>
    <row r="282" spans="2:2" x14ac:dyDescent="0.2">
      <c r="B282" s="9"/>
    </row>
    <row r="283" spans="2:2" x14ac:dyDescent="0.2">
      <c r="B283" s="9"/>
    </row>
    <row r="284" spans="2:2" x14ac:dyDescent="0.2">
      <c r="B284" s="9"/>
    </row>
    <row r="285" spans="2:2" x14ac:dyDescent="0.2">
      <c r="B285" s="9"/>
    </row>
    <row r="286" spans="2:2" x14ac:dyDescent="0.2">
      <c r="B286" s="9"/>
    </row>
    <row r="287" spans="2:2" x14ac:dyDescent="0.2">
      <c r="B287" s="9"/>
    </row>
    <row r="288" spans="2:2" x14ac:dyDescent="0.2">
      <c r="B288" s="9"/>
    </row>
    <row r="289" spans="2:2" x14ac:dyDescent="0.2">
      <c r="B289" s="9"/>
    </row>
    <row r="290" spans="2:2" x14ac:dyDescent="0.2">
      <c r="B290" s="9"/>
    </row>
    <row r="291" spans="2:2" x14ac:dyDescent="0.2">
      <c r="B291" s="9"/>
    </row>
    <row r="292" spans="2:2" x14ac:dyDescent="0.2">
      <c r="B292" s="9"/>
    </row>
    <row r="293" spans="2:2" x14ac:dyDescent="0.2">
      <c r="B293" s="9"/>
    </row>
    <row r="294" spans="2:2" x14ac:dyDescent="0.2">
      <c r="B294" s="9"/>
    </row>
    <row r="295" spans="2:2" x14ac:dyDescent="0.2">
      <c r="B295" s="9"/>
    </row>
    <row r="296" spans="2:2" x14ac:dyDescent="0.2">
      <c r="B296" s="9"/>
    </row>
    <row r="297" spans="2:2" x14ac:dyDescent="0.2">
      <c r="B297" s="9"/>
    </row>
    <row r="298" spans="2:2" x14ac:dyDescent="0.2">
      <c r="B298" s="9"/>
    </row>
    <row r="299" spans="2:2" x14ac:dyDescent="0.2">
      <c r="B299" s="9"/>
    </row>
    <row r="300" spans="2:2" x14ac:dyDescent="0.2">
      <c r="B300" s="9"/>
    </row>
    <row r="301" spans="2:2" x14ac:dyDescent="0.2">
      <c r="B301" s="9"/>
    </row>
    <row r="302" spans="2:2" x14ac:dyDescent="0.2">
      <c r="B302" s="9"/>
    </row>
    <row r="303" spans="2:2" x14ac:dyDescent="0.2">
      <c r="B303" s="9"/>
    </row>
    <row r="304" spans="2:2" x14ac:dyDescent="0.2">
      <c r="B304" s="9"/>
    </row>
    <row r="305" spans="2:2" x14ac:dyDescent="0.2">
      <c r="B305" s="9"/>
    </row>
    <row r="306" spans="2:2" x14ac:dyDescent="0.2">
      <c r="B306" s="9"/>
    </row>
    <row r="307" spans="2:2" x14ac:dyDescent="0.2">
      <c r="B307" s="9"/>
    </row>
    <row r="308" spans="2:2" x14ac:dyDescent="0.2">
      <c r="B308" s="9"/>
    </row>
    <row r="309" spans="2:2" x14ac:dyDescent="0.2">
      <c r="B309" s="9"/>
    </row>
    <row r="310" spans="2:2" x14ac:dyDescent="0.2">
      <c r="B310" s="9"/>
    </row>
    <row r="311" spans="2:2" x14ac:dyDescent="0.2">
      <c r="B311" s="9"/>
    </row>
  </sheetData>
  <mergeCells count="1">
    <mergeCell ref="B3:B4"/>
  </mergeCells>
  <pageMargins left="0.43307086614173229" right="0.78740157480314965" top="0.62992125984251968" bottom="0.98425196850393704" header="0" footer="0"/>
  <pageSetup paperSize="8" firstPageNumber="80" fitToHeight="10" orientation="portrait" useFirstPageNumber="1" r:id="rId1"/>
  <headerFooter alignWithMargins="0">
    <oddFooter>&amp;C- &amp;P -</oddFooter>
  </headerFooter>
  <rowBreaks count="2" manualBreakCount="2">
    <brk id="82" min="1" max="2" man="1"/>
    <brk id="158" min="1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pane xSplit="1" ySplit="2" topLeftCell="B111" activePane="bottomRight" state="frozen"/>
      <selection pane="topRight" activeCell="B1" sqref="B1"/>
      <selection pane="bottomLeft" activeCell="A3" sqref="A3"/>
      <selection pane="bottomRight" activeCell="G111" sqref="G111"/>
    </sheetView>
  </sheetViews>
  <sheetFormatPr defaultRowHeight="12.75" x14ac:dyDescent="0.2"/>
  <cols>
    <col min="1" max="1" width="84.5703125" style="20" bestFit="1" customWidth="1"/>
    <col min="2" max="7" width="12" style="27" customWidth="1"/>
  </cols>
  <sheetData>
    <row r="1" spans="1:7" ht="15.75" x14ac:dyDescent="0.2">
      <c r="A1" s="71" t="s">
        <v>0</v>
      </c>
      <c r="B1" s="72"/>
      <c r="C1" s="73"/>
      <c r="D1" s="73"/>
      <c r="E1" s="73"/>
      <c r="F1" s="73"/>
      <c r="G1" s="74"/>
    </row>
    <row r="2" spans="1:7" ht="16.5" thickBot="1" x14ac:dyDescent="0.3">
      <c r="A2" s="75" t="s">
        <v>2</v>
      </c>
      <c r="B2" s="76">
        <v>2002</v>
      </c>
      <c r="C2" s="77">
        <v>2003</v>
      </c>
      <c r="D2" s="77">
        <v>2004</v>
      </c>
      <c r="E2" s="77">
        <v>2005</v>
      </c>
      <c r="F2" s="77">
        <v>2006</v>
      </c>
      <c r="G2" s="78">
        <v>2007</v>
      </c>
    </row>
    <row r="3" spans="1:7" x14ac:dyDescent="0.2">
      <c r="A3" s="32" t="s">
        <v>4</v>
      </c>
      <c r="B3" s="46"/>
      <c r="C3" s="47"/>
      <c r="D3" s="47"/>
      <c r="E3" s="48"/>
      <c r="F3" s="48"/>
      <c r="G3" s="49"/>
    </row>
    <row r="4" spans="1:7" x14ac:dyDescent="0.2">
      <c r="A4" s="33" t="s">
        <v>5</v>
      </c>
      <c r="B4" s="50" t="str">
        <f>IF('Tabel 10'!C9&gt;" ",'Tabel 10'!C9," ")</f>
        <v>*</v>
      </c>
      <c r="C4" s="51">
        <f>IF('Tabel 10'!D9&lt;" ",'Tabel 10'!D9," ")</f>
        <v>5473</v>
      </c>
      <c r="D4" s="51">
        <f>IF('Tabel 10'!E9&lt;" ",'Tabel 10'!E9," ")</f>
        <v>4917</v>
      </c>
      <c r="E4" s="51">
        <f>IF('Tabel 10'!F9&lt;" ",'Tabel 10'!F9," ")</f>
        <v>4421</v>
      </c>
      <c r="F4" s="51">
        <f>IF('Tabel 10'!G9&lt;" ",'Tabel 10'!G9," ")</f>
        <v>4481</v>
      </c>
      <c r="G4" s="52">
        <f>IF('Tabel 10'!H9&lt;" ",'Tabel 10'!H9," ")</f>
        <v>4376</v>
      </c>
    </row>
    <row r="5" spans="1:7" s="21" customFormat="1" x14ac:dyDescent="0.2">
      <c r="A5" s="34" t="s">
        <v>7</v>
      </c>
      <c r="B5" s="53" t="str">
        <f>IF('Tabel 10'!C10&gt;" ",'Tabel 10'!C10," ")</f>
        <v>*</v>
      </c>
      <c r="C5" s="54">
        <f>IF('Tabel 10'!D10&lt;" ",'Tabel 10'!D10," ")</f>
        <v>2950</v>
      </c>
      <c r="D5" s="54">
        <f>IF('Tabel 10'!E10&lt;" ",'Tabel 10'!E10," ")</f>
        <v>2795</v>
      </c>
      <c r="E5" s="54">
        <f>IF('Tabel 10'!F10&lt;" ",'Tabel 10'!F10," ")</f>
        <v>2653</v>
      </c>
      <c r="F5" s="54">
        <f>IF('Tabel 10'!G10&lt;" ",'Tabel 10'!G10," ")</f>
        <v>1542</v>
      </c>
      <c r="G5" s="55">
        <f>IF('Tabel 10'!H10&lt;" ",'Tabel 10'!H10," ")</f>
        <v>1271</v>
      </c>
    </row>
    <row r="6" spans="1:7" s="21" customFormat="1" x14ac:dyDescent="0.2">
      <c r="A6" s="34" t="s">
        <v>8</v>
      </c>
      <c r="B6" s="53" t="str">
        <f>IF('Tabel 10'!C11&gt;" ",'Tabel 10'!C11," ")</f>
        <v>*</v>
      </c>
      <c r="C6" s="54">
        <f>IF('Tabel 10'!D11&lt;" ",'Tabel 10'!D11," ")</f>
        <v>414</v>
      </c>
      <c r="D6" s="54">
        <f>IF('Tabel 10'!E11&lt;" ",'Tabel 10'!E11," ")</f>
        <v>355</v>
      </c>
      <c r="E6" s="54">
        <f>IF('Tabel 10'!F11&lt;" ",'Tabel 10'!F11," ")</f>
        <v>337</v>
      </c>
      <c r="F6" s="54">
        <f>IF('Tabel 10'!G11&lt;" ",'Tabel 10'!G11," ")</f>
        <v>380</v>
      </c>
      <c r="G6" s="55">
        <f>IF('Tabel 10'!H11&lt;" ",'Tabel 10'!H11," ")</f>
        <v>276</v>
      </c>
    </row>
    <row r="7" spans="1:7" x14ac:dyDescent="0.2">
      <c r="A7" s="35" t="s">
        <v>9</v>
      </c>
      <c r="B7" s="56" t="str">
        <f>IF('Tabel 10'!C13&lt;" ",'Tabel 10'!C13," ")</f>
        <v xml:space="preserve"> </v>
      </c>
      <c r="C7" s="57" t="str">
        <f>IF('Tabel 10'!D13&lt;" ",'Tabel 10'!D13," ")</f>
        <v xml:space="preserve"> </v>
      </c>
      <c r="D7" s="57">
        <f>IF('Tabel 10'!E13&lt;" ",'Tabel 10'!E13," ")</f>
        <v>249</v>
      </c>
      <c r="E7" s="57">
        <f>IF('Tabel 10'!F13&lt;" ",'Tabel 10'!F13," ")</f>
        <v>384</v>
      </c>
      <c r="F7" s="57">
        <f>IF('Tabel 10'!G13&lt;" ",'Tabel 10'!G13," ")</f>
        <v>12</v>
      </c>
      <c r="G7" s="58">
        <f>IF('Tabel 10'!H13&lt;" ",'Tabel 10'!H13," ")</f>
        <v>2</v>
      </c>
    </row>
    <row r="8" spans="1:7" s="21" customFormat="1" x14ac:dyDescent="0.2">
      <c r="A8" s="34" t="s">
        <v>12</v>
      </c>
      <c r="B8" s="53" t="str">
        <f>IF('Tabel 10'!C14&lt;" ",'Tabel 10'!C14," ")</f>
        <v xml:space="preserve"> </v>
      </c>
      <c r="C8" s="54" t="str">
        <f>IF('Tabel 10'!D14&lt;" ",'Tabel 10'!D14," ")</f>
        <v xml:space="preserve"> </v>
      </c>
      <c r="D8" s="54">
        <f>IF('Tabel 10'!E14&lt;" ",'Tabel 10'!E14," ")</f>
        <v>223</v>
      </c>
      <c r="E8" s="54">
        <f>IF('Tabel 10'!F14&lt;" ",'Tabel 10'!F14," ")</f>
        <v>270</v>
      </c>
      <c r="F8" s="54">
        <f>IF('Tabel 10'!G14&lt;" ",'Tabel 10'!G14," ")</f>
        <v>0</v>
      </c>
      <c r="G8" s="55">
        <f>IF('Tabel 10'!H14&lt;" ",'Tabel 10'!H14," ")</f>
        <v>0</v>
      </c>
    </row>
    <row r="9" spans="1:7" x14ac:dyDescent="0.2">
      <c r="A9" s="35" t="s">
        <v>13</v>
      </c>
      <c r="B9" s="56">
        <f>IF('Tabel 10'!C16&lt;" ",'Tabel 10'!C16," ")</f>
        <v>31</v>
      </c>
      <c r="C9" s="57">
        <f>IF('Tabel 10'!D16&lt;" ",'Tabel 10'!D16," ")</f>
        <v>16</v>
      </c>
      <c r="D9" s="57">
        <f>IF('Tabel 10'!E16&lt;" ",'Tabel 10'!E16," ")</f>
        <v>8</v>
      </c>
      <c r="E9" s="57">
        <f>IF('Tabel 10'!F16&lt;" ",'Tabel 10'!F16," ")</f>
        <v>4</v>
      </c>
      <c r="F9" s="57">
        <f>IF('Tabel 10'!G16&lt;" ",'Tabel 10'!G16," ")</f>
        <v>2</v>
      </c>
      <c r="G9" s="58">
        <f>IF('Tabel 10'!H16&lt;" ",'Tabel 10'!H16," ")</f>
        <v>1</v>
      </c>
    </row>
    <row r="10" spans="1:7" x14ac:dyDescent="0.2">
      <c r="A10" s="36" t="s">
        <v>14</v>
      </c>
      <c r="B10" s="59">
        <f>IF('Tabel 10'!C18&lt;" ",'Tabel 10'!C18," ")</f>
        <v>11</v>
      </c>
      <c r="C10" s="60">
        <f>IF('Tabel 10'!D18&lt;" ",'Tabel 10'!D18," ")</f>
        <v>21</v>
      </c>
      <c r="D10" s="60">
        <f>IF('Tabel 10'!E18&lt;" ",'Tabel 10'!E18," ")</f>
        <v>20</v>
      </c>
      <c r="E10" s="60">
        <f>IF('Tabel 10'!F18&lt;" ",'Tabel 10'!F18," ")</f>
        <v>19</v>
      </c>
      <c r="F10" s="60">
        <f>IF('Tabel 10'!G18&lt;" ",'Tabel 10'!G18," ")</f>
        <v>15</v>
      </c>
      <c r="G10" s="61">
        <f>IF('Tabel 10'!H18&lt;" ",'Tabel 10'!H18," ")</f>
        <v>17</v>
      </c>
    </row>
    <row r="11" spans="1:7" x14ac:dyDescent="0.2">
      <c r="A11" s="32" t="s">
        <v>15</v>
      </c>
      <c r="B11" s="46"/>
      <c r="C11" s="47"/>
      <c r="D11" s="47"/>
      <c r="E11" s="48"/>
      <c r="F11" s="48"/>
      <c r="G11" s="49"/>
    </row>
    <row r="12" spans="1:7" x14ac:dyDescent="0.2">
      <c r="A12" s="37" t="s">
        <v>16</v>
      </c>
      <c r="B12" s="50">
        <f>IF('Tabel 10'!C21&lt;" ",'Tabel 10'!C21," ")</f>
        <v>282</v>
      </c>
      <c r="C12" s="51">
        <f>IF('Tabel 10'!D21&lt;" ",'Tabel 10'!D21," ")</f>
        <v>323</v>
      </c>
      <c r="D12" s="51">
        <f>IF('Tabel 10'!E21&lt;" ",'Tabel 10'!E21," ")</f>
        <v>289</v>
      </c>
      <c r="E12" s="51">
        <f>IF('Tabel 10'!F21&lt;" ",'Tabel 10'!F21," ")</f>
        <v>255</v>
      </c>
      <c r="F12" s="51">
        <f>IF('Tabel 10'!G21&lt;" ",'Tabel 10'!G21," ")</f>
        <v>263</v>
      </c>
      <c r="G12" s="52">
        <f>IF('Tabel 10'!H21&lt;" ",'Tabel 10'!H21," ")</f>
        <v>0</v>
      </c>
    </row>
    <row r="13" spans="1:7" s="21" customFormat="1" x14ac:dyDescent="0.2">
      <c r="A13" s="38" t="s">
        <v>17</v>
      </c>
      <c r="B13" s="53">
        <f>IF('Tabel 10'!C22&lt;" ",'Tabel 10'!C22," ")</f>
        <v>96</v>
      </c>
      <c r="C13" s="54">
        <f>IF('Tabel 10'!D22&lt;" ",'Tabel 10'!D22," ")</f>
        <v>108</v>
      </c>
      <c r="D13" s="54">
        <f>IF('Tabel 10'!E22&lt;" ",'Tabel 10'!E22," ")</f>
        <v>93</v>
      </c>
      <c r="E13" s="54">
        <f>IF('Tabel 10'!F22&lt;" ",'Tabel 10'!F22," ")</f>
        <v>76</v>
      </c>
      <c r="F13" s="54">
        <f>IF('Tabel 10'!G22&lt;" ",'Tabel 10'!G22," ")</f>
        <v>75</v>
      </c>
      <c r="G13" s="55">
        <f>IF('Tabel 10'!H22&lt;" ",'Tabel 10'!H22," ")</f>
        <v>0</v>
      </c>
    </row>
    <row r="14" spans="1:7" s="21" customFormat="1" x14ac:dyDescent="0.2">
      <c r="A14" s="38" t="s">
        <v>18</v>
      </c>
      <c r="B14" s="53">
        <f>IF('Tabel 10'!C23&lt;" ",'Tabel 10'!C23," ")</f>
        <v>186</v>
      </c>
      <c r="C14" s="54">
        <f>IF('Tabel 10'!D23&lt;" ",'Tabel 10'!D23," ")</f>
        <v>215</v>
      </c>
      <c r="D14" s="54">
        <f>IF('Tabel 10'!E23&lt;" ",'Tabel 10'!E23," ")</f>
        <v>196</v>
      </c>
      <c r="E14" s="54">
        <f>IF('Tabel 10'!F23&lt;" ",'Tabel 10'!F23," ")</f>
        <v>179</v>
      </c>
      <c r="F14" s="54">
        <f>IF('Tabel 10'!G23&lt;" ",'Tabel 10'!G23," ")</f>
        <v>188</v>
      </c>
      <c r="G14" s="55">
        <f>IF('Tabel 10'!H23&lt;" ",'Tabel 10'!H23," ")</f>
        <v>0</v>
      </c>
    </row>
    <row r="15" spans="1:7" x14ac:dyDescent="0.2">
      <c r="A15" s="39" t="s">
        <v>19</v>
      </c>
      <c r="B15" s="62"/>
      <c r="C15" s="63"/>
      <c r="D15" s="63"/>
      <c r="E15" s="63"/>
      <c r="F15" s="63"/>
      <c r="G15" s="64"/>
    </row>
    <row r="16" spans="1:7" s="21" customFormat="1" x14ac:dyDescent="0.2">
      <c r="A16" s="38" t="s">
        <v>20</v>
      </c>
      <c r="B16" s="53">
        <f>IF('Tabel 10'!C26&lt;" ",'Tabel 10'!C26," ")</f>
        <v>265</v>
      </c>
      <c r="C16" s="54">
        <f>IF('Tabel 10'!D26&lt;" ",'Tabel 10'!D26," ")</f>
        <v>307</v>
      </c>
      <c r="D16" s="54">
        <f>IF('Tabel 10'!E26&lt;" ",'Tabel 10'!E26," ")</f>
        <v>278</v>
      </c>
      <c r="E16" s="54">
        <f>IF('Tabel 10'!F26&lt;" ",'Tabel 10'!F26," ")</f>
        <v>248</v>
      </c>
      <c r="F16" s="54">
        <f>IF('Tabel 10'!G26&lt;" ",'Tabel 10'!G26," ")</f>
        <v>246</v>
      </c>
      <c r="G16" s="55">
        <f>IF('Tabel 10'!H26&lt;" ",'Tabel 10'!H26," ")</f>
        <v>0</v>
      </c>
    </row>
    <row r="17" spans="1:7" s="21" customFormat="1" x14ac:dyDescent="0.2">
      <c r="A17" s="38" t="s">
        <v>21</v>
      </c>
      <c r="B17" s="53">
        <f>IF('Tabel 10'!C27&lt;" ",'Tabel 10'!C27," ")</f>
        <v>0</v>
      </c>
      <c r="C17" s="54">
        <f>IF('Tabel 10'!D27&lt;" ",'Tabel 10'!D27," ")</f>
        <v>0</v>
      </c>
      <c r="D17" s="54">
        <f>IF('Tabel 10'!E27&lt;" ",'Tabel 10'!E27," ")</f>
        <v>0</v>
      </c>
      <c r="E17" s="54">
        <f>IF('Tabel 10'!F27&lt;" ",'Tabel 10'!F27," ")</f>
        <v>0</v>
      </c>
      <c r="F17" s="54">
        <f>IF('Tabel 10'!G27&lt;" ",'Tabel 10'!G27," ")</f>
        <v>1</v>
      </c>
      <c r="G17" s="55">
        <f>IF('Tabel 10'!H27&lt;" ",'Tabel 10'!H27," ")</f>
        <v>0</v>
      </c>
    </row>
    <row r="18" spans="1:7" s="21" customFormat="1" x14ac:dyDescent="0.2">
      <c r="A18" s="38" t="s">
        <v>22</v>
      </c>
      <c r="B18" s="53">
        <f>IF('Tabel 10'!C28&lt;" ",'Tabel 10'!C28," ")</f>
        <v>2</v>
      </c>
      <c r="C18" s="54">
        <f>IF('Tabel 10'!D28&lt;" ",'Tabel 10'!D28," ")</f>
        <v>1</v>
      </c>
      <c r="D18" s="54">
        <f>IF('Tabel 10'!E28&lt;" ",'Tabel 10'!E28," ")</f>
        <v>1</v>
      </c>
      <c r="E18" s="54">
        <f>IF('Tabel 10'!F28&lt;" ",'Tabel 10'!F28," ")</f>
        <v>1</v>
      </c>
      <c r="F18" s="54">
        <f>IF('Tabel 10'!G28&lt;" ",'Tabel 10'!G28," ")</f>
        <v>0</v>
      </c>
      <c r="G18" s="55">
        <f>IF('Tabel 10'!H28&lt;" ",'Tabel 10'!H28," ")</f>
        <v>0</v>
      </c>
    </row>
    <row r="19" spans="1:7" s="21" customFormat="1" x14ac:dyDescent="0.2">
      <c r="A19" s="38" t="s">
        <v>23</v>
      </c>
      <c r="B19" s="53">
        <f>IF('Tabel 10'!C29&lt;" ",'Tabel 10'!C29," ")</f>
        <v>0</v>
      </c>
      <c r="C19" s="54">
        <f>IF('Tabel 10'!D29&lt;" ",'Tabel 10'!D29," ")</f>
        <v>3</v>
      </c>
      <c r="D19" s="54">
        <f>IF('Tabel 10'!E29&lt;" ",'Tabel 10'!E29," ")</f>
        <v>5</v>
      </c>
      <c r="E19" s="54">
        <f>IF('Tabel 10'!F29&lt;" ",'Tabel 10'!F29," ")</f>
        <v>1</v>
      </c>
      <c r="F19" s="54">
        <f>IF('Tabel 10'!G29&lt;" ",'Tabel 10'!G29," ")</f>
        <v>0</v>
      </c>
      <c r="G19" s="55">
        <f>IF('Tabel 10'!H29&lt;" ",'Tabel 10'!H29," ")</f>
        <v>0</v>
      </c>
    </row>
    <row r="20" spans="1:7" s="21" customFormat="1" x14ac:dyDescent="0.2">
      <c r="A20" s="38" t="s">
        <v>24</v>
      </c>
      <c r="B20" s="53">
        <f>IF('Tabel 10'!C30&lt;" ",'Tabel 10'!C30," ")</f>
        <v>17</v>
      </c>
      <c r="C20" s="54">
        <f>IF('Tabel 10'!D30&lt;" ",'Tabel 10'!D30," ")</f>
        <v>16</v>
      </c>
      <c r="D20" s="54">
        <f>IF('Tabel 10'!E30&lt;" ",'Tabel 10'!E30," ")</f>
        <v>10</v>
      </c>
      <c r="E20" s="54">
        <f>IF('Tabel 10'!F30&lt;" ",'Tabel 10'!F30," ")</f>
        <v>7</v>
      </c>
      <c r="F20" s="54">
        <f>IF('Tabel 10'!G30&lt;" ",'Tabel 10'!G30," ")</f>
        <v>16</v>
      </c>
      <c r="G20" s="55">
        <f>IF('Tabel 10'!H30&lt;" ",'Tabel 10'!H30," ")</f>
        <v>0</v>
      </c>
    </row>
    <row r="21" spans="1:7" s="21" customFormat="1" x14ac:dyDescent="0.2">
      <c r="A21" s="38" t="s">
        <v>23</v>
      </c>
      <c r="B21" s="53">
        <f>IF('Tabel 10'!C31&lt;" ",'Tabel 10'!C31," ")</f>
        <v>0</v>
      </c>
      <c r="C21" s="54">
        <f>IF('Tabel 10'!D31&lt;" ",'Tabel 10'!D31," ")</f>
        <v>3</v>
      </c>
      <c r="D21" s="54">
        <f>IF('Tabel 10'!E31&lt;" ",'Tabel 10'!E31," ")</f>
        <v>5</v>
      </c>
      <c r="E21" s="54">
        <f>IF('Tabel 10'!F31&lt;" ",'Tabel 10'!F31," ")</f>
        <v>0</v>
      </c>
      <c r="F21" s="54">
        <f>IF('Tabel 10'!G31&lt;" ",'Tabel 10'!G31," ")</f>
        <v>0</v>
      </c>
      <c r="G21" s="55">
        <f>IF('Tabel 10'!H31&lt;" ",'Tabel 10'!H31," ")</f>
        <v>0</v>
      </c>
    </row>
    <row r="22" spans="1:7" s="21" customFormat="1" x14ac:dyDescent="0.2">
      <c r="A22" s="38" t="s">
        <v>25</v>
      </c>
      <c r="B22" s="53">
        <f>IF('Tabel 10'!C32&lt;" ",'Tabel 10'!C32," ")</f>
        <v>15</v>
      </c>
      <c r="C22" s="54">
        <f>IF('Tabel 10'!D32&lt;" ",'Tabel 10'!D32," ")</f>
        <v>12</v>
      </c>
      <c r="D22" s="54">
        <f>IF('Tabel 10'!E32&lt;" ",'Tabel 10'!E32," ")</f>
        <v>5</v>
      </c>
      <c r="E22" s="54">
        <f>IF('Tabel 10'!F32&lt;" ",'Tabel 10'!F32," ")</f>
        <v>5</v>
      </c>
      <c r="F22" s="54">
        <f>IF('Tabel 10'!G32&lt;" ",'Tabel 10'!G32," ")</f>
        <v>0</v>
      </c>
      <c r="G22" s="55">
        <f>IF('Tabel 10'!H32&lt;" ",'Tabel 10'!H32," ")</f>
        <v>0</v>
      </c>
    </row>
    <row r="23" spans="1:7" x14ac:dyDescent="0.2">
      <c r="A23" s="39" t="s">
        <v>26</v>
      </c>
      <c r="B23" s="56"/>
      <c r="C23" s="57"/>
      <c r="D23" s="57"/>
      <c r="E23" s="57"/>
      <c r="F23" s="57"/>
      <c r="G23" s="58"/>
    </row>
    <row r="24" spans="1:7" s="21" customFormat="1" x14ac:dyDescent="0.2">
      <c r="A24" s="38" t="s">
        <v>27</v>
      </c>
      <c r="B24" s="53">
        <f>IF('Tabel 10'!C35&lt;" ",'Tabel 10'!C35," ")</f>
        <v>803</v>
      </c>
      <c r="C24" s="54">
        <f>IF('Tabel 10'!D35&lt;" ",'Tabel 10'!D35," ")</f>
        <v>566</v>
      </c>
      <c r="D24" s="54">
        <f>IF('Tabel 10'!E35&lt;" ",'Tabel 10'!E35," ")</f>
        <v>673</v>
      </c>
      <c r="E24" s="54">
        <f>IF('Tabel 10'!F35&lt;" ",'Tabel 10'!F35," ")</f>
        <v>792</v>
      </c>
      <c r="F24" s="54">
        <f>IF('Tabel 10'!G35&lt;" ",'Tabel 10'!G35," ")</f>
        <v>721</v>
      </c>
      <c r="G24" s="55">
        <f>IF('Tabel 10'!H35&lt;" ",'Tabel 10'!H35," ")</f>
        <v>682</v>
      </c>
    </row>
    <row r="25" spans="1:7" s="21" customFormat="1" x14ac:dyDescent="0.2">
      <c r="A25" s="38" t="s">
        <v>28</v>
      </c>
      <c r="B25" s="53">
        <f>IF('Tabel 10'!C36&lt;" ",'Tabel 10'!C36," ")</f>
        <v>722</v>
      </c>
      <c r="C25" s="54">
        <f>IF('Tabel 10'!D36&lt;" ",'Tabel 10'!D36," ")</f>
        <v>498</v>
      </c>
      <c r="D25" s="54">
        <f>IF('Tabel 10'!E36&lt;" ",'Tabel 10'!E36," ")</f>
        <v>704</v>
      </c>
      <c r="E25" s="54">
        <f>IF('Tabel 10'!F36&lt;" ",'Tabel 10'!F36," ")</f>
        <v>747</v>
      </c>
      <c r="F25" s="54">
        <f>IF('Tabel 10'!G36&lt;" ",'Tabel 10'!G36," ")</f>
        <v>680</v>
      </c>
      <c r="G25" s="55">
        <f>IF('Tabel 10'!H36&lt;" ",'Tabel 10'!H36," ")</f>
        <v>680</v>
      </c>
    </row>
    <row r="26" spans="1:7" s="21" customFormat="1" x14ac:dyDescent="0.2">
      <c r="A26" s="38" t="s">
        <v>29</v>
      </c>
      <c r="B26" s="53">
        <f>IF('Tabel 10'!C37&lt;" ",'Tabel 10'!C37," ")</f>
        <v>31</v>
      </c>
      <c r="C26" s="54">
        <f>IF('Tabel 10'!D37&lt;" ",'Tabel 10'!D37," ")</f>
        <v>67</v>
      </c>
      <c r="D26" s="54">
        <f>IF('Tabel 10'!E37&lt;" ",'Tabel 10'!E37," ")</f>
        <v>39</v>
      </c>
      <c r="E26" s="54">
        <f>IF('Tabel 10'!F37&lt;" ",'Tabel 10'!F37," ")</f>
        <v>48</v>
      </c>
      <c r="F26" s="54">
        <f>IF('Tabel 10'!G37&lt;" ",'Tabel 10'!G37," ")</f>
        <v>41</v>
      </c>
      <c r="G26" s="55">
        <f>IF('Tabel 10'!H37&lt;" ",'Tabel 10'!H37," ")</f>
        <v>10</v>
      </c>
    </row>
    <row r="27" spans="1:7" x14ac:dyDescent="0.2">
      <c r="A27" s="40" t="s">
        <v>30</v>
      </c>
      <c r="B27" s="59">
        <f>IF('Tabel 10'!C39&lt;" ",'Tabel 10'!C39," ")</f>
        <v>512</v>
      </c>
      <c r="C27" s="60">
        <f>IF('Tabel 10'!D39&lt;" ",'Tabel 10'!D39," ")</f>
        <v>232</v>
      </c>
      <c r="D27" s="60">
        <f>IF('Tabel 10'!E39&lt;" ",'Tabel 10'!E39," ")</f>
        <v>241</v>
      </c>
      <c r="E27" s="60">
        <f>IF('Tabel 10'!F39&lt;" ",'Tabel 10'!F39," ")</f>
        <v>158</v>
      </c>
      <c r="F27" s="60">
        <f>IF('Tabel 10'!G39&lt;" ",'Tabel 10'!G39," ")</f>
        <v>145</v>
      </c>
      <c r="G27" s="61">
        <f>IF('Tabel 10'!H39&lt;" ",'Tabel 10'!H39," ")</f>
        <v>168</v>
      </c>
    </row>
    <row r="28" spans="1:7" x14ac:dyDescent="0.2">
      <c r="A28" s="32" t="s">
        <v>31</v>
      </c>
      <c r="B28" s="46"/>
      <c r="C28" s="47"/>
      <c r="D28" s="47"/>
      <c r="E28" s="48"/>
      <c r="F28" s="48"/>
      <c r="G28" s="49"/>
    </row>
    <row r="29" spans="1:7" x14ac:dyDescent="0.2">
      <c r="A29" s="37" t="s">
        <v>32</v>
      </c>
      <c r="B29" s="50">
        <f>IF('Tabel 10'!C42&lt;" ",'Tabel 10'!C42," ")</f>
        <v>1094</v>
      </c>
      <c r="C29" s="51">
        <v>1066</v>
      </c>
      <c r="D29" s="51">
        <f>IF('Tabel 10'!E42&lt;" ",'Tabel 10'!E42," ")</f>
        <v>1080</v>
      </c>
      <c r="E29" s="51">
        <v>975</v>
      </c>
      <c r="F29" s="51">
        <f>IF('Tabel 10'!G42&lt;" ",'Tabel 10'!G42," ")</f>
        <v>1081</v>
      </c>
      <c r="G29" s="52">
        <f>IF('Tabel 10'!H42&lt;" ",'Tabel 10'!H42," ")</f>
        <v>1097</v>
      </c>
    </row>
    <row r="30" spans="1:7" s="21" customFormat="1" x14ac:dyDescent="0.2">
      <c r="A30" s="38" t="s">
        <v>33</v>
      </c>
      <c r="B30" s="53">
        <f>IF('Tabel 10'!C43&lt;" ",'Tabel 10'!C43," ")</f>
        <v>17</v>
      </c>
      <c r="C30" s="54">
        <f>IF('Tabel 10'!D43&lt;" ",'Tabel 10'!D43," ")</f>
        <v>11</v>
      </c>
      <c r="D30" s="54">
        <f>IF('Tabel 10'!E43&lt;" ",'Tabel 10'!E43," ")</f>
        <v>13</v>
      </c>
      <c r="E30" s="54">
        <f>IF('Tabel 10'!F43&lt;" ",'Tabel 10'!F43," ")</f>
        <v>12</v>
      </c>
      <c r="F30" s="54">
        <f>IF('Tabel 10'!G43&lt;" ",'Tabel 10'!G43," ")</f>
        <v>19</v>
      </c>
      <c r="G30" s="55">
        <f>IF('Tabel 10'!H43&lt;" ",'Tabel 10'!H43," ")</f>
        <v>14</v>
      </c>
    </row>
    <row r="31" spans="1:7" s="21" customFormat="1" x14ac:dyDescent="0.2">
      <c r="A31" s="38" t="s">
        <v>34</v>
      </c>
      <c r="B31" s="53">
        <f>IF('Tabel 10'!C44&lt;" ",'Tabel 10'!C44," ")</f>
        <v>5</v>
      </c>
      <c r="C31" s="54">
        <f>IF('Tabel 10'!D44&lt;" ",'Tabel 10'!D44," ")</f>
        <v>7</v>
      </c>
      <c r="D31" s="54">
        <f>IF('Tabel 10'!E44&lt;" ",'Tabel 10'!E44," ")</f>
        <v>16</v>
      </c>
      <c r="E31" s="54">
        <f>IF('Tabel 10'!F44&lt;" ",'Tabel 10'!F44," ")</f>
        <v>23</v>
      </c>
      <c r="F31" s="54">
        <f>IF('Tabel 10'!G44&lt;" ",'Tabel 10'!G44," ")</f>
        <v>17</v>
      </c>
      <c r="G31" s="55">
        <f>IF('Tabel 10'!H44&lt;" ",'Tabel 10'!H44," ")</f>
        <v>5</v>
      </c>
    </row>
    <row r="32" spans="1:7" s="21" customFormat="1" x14ac:dyDescent="0.2">
      <c r="A32" s="38" t="s">
        <v>35</v>
      </c>
      <c r="B32" s="53">
        <f>IF('Tabel 10'!C45&lt;" ",'Tabel 10'!C45," ")</f>
        <v>8</v>
      </c>
      <c r="C32" s="54">
        <f>IF('Tabel 10'!D45&lt;" ",'Tabel 10'!D45," ")</f>
        <v>0</v>
      </c>
      <c r="D32" s="54">
        <f>IF('Tabel 10'!E45&lt;" ",'Tabel 10'!E45," ")</f>
        <v>1</v>
      </c>
      <c r="E32" s="54">
        <f>IF('Tabel 10'!F45&lt;" ",'Tabel 10'!F45," ")</f>
        <v>0</v>
      </c>
      <c r="F32" s="54">
        <f>IF('Tabel 10'!G45&lt;" ",'Tabel 10'!G45," ")</f>
        <v>2</v>
      </c>
      <c r="G32" s="55">
        <f>IF('Tabel 10'!H45&lt;" ",'Tabel 10'!H45," ")</f>
        <v>4</v>
      </c>
    </row>
    <row r="33" spans="1:7" s="21" customFormat="1" x14ac:dyDescent="0.2">
      <c r="A33" s="38" t="s">
        <v>36</v>
      </c>
      <c r="B33" s="53">
        <f>IF('Tabel 10'!C46&lt;" ",'Tabel 10'!C46," ")</f>
        <v>1</v>
      </c>
      <c r="C33" s="54">
        <f>IF('Tabel 10'!D46&lt;" ",'Tabel 10'!D46," ")</f>
        <v>10</v>
      </c>
      <c r="D33" s="54">
        <f>IF('Tabel 10'!E46&lt;" ",'Tabel 10'!E46," ")</f>
        <v>1</v>
      </c>
      <c r="E33" s="54">
        <f>IF('Tabel 10'!F46&lt;" ",'Tabel 10'!F46," ")</f>
        <v>13</v>
      </c>
      <c r="F33" s="54">
        <f>IF('Tabel 10'!G46&lt;" ",'Tabel 10'!G46," ")</f>
        <v>2</v>
      </c>
      <c r="G33" s="55">
        <f>IF('Tabel 10'!H46&lt;" ",'Tabel 10'!H46," ")</f>
        <v>2</v>
      </c>
    </row>
    <row r="34" spans="1:7" s="21" customFormat="1" x14ac:dyDescent="0.2">
      <c r="A34" s="38" t="s">
        <v>37</v>
      </c>
      <c r="B34" s="53">
        <f>IF('Tabel 10'!C47&lt;" ",'Tabel 10'!C47," ")</f>
        <v>5</v>
      </c>
      <c r="C34" s="54">
        <f>IF('Tabel 10'!D47&lt;" ",'Tabel 10'!D47," ")</f>
        <v>13</v>
      </c>
      <c r="D34" s="54">
        <f>IF('Tabel 10'!E47&lt;" ",'Tabel 10'!E47," ")</f>
        <v>9</v>
      </c>
      <c r="E34" s="54">
        <f>IF('Tabel 10'!F47&lt;" ",'Tabel 10'!F47," ")</f>
        <v>8</v>
      </c>
      <c r="F34" s="54">
        <f>IF('Tabel 10'!G47&lt;" ",'Tabel 10'!G47," ")</f>
        <v>7</v>
      </c>
      <c r="G34" s="55">
        <f>IF('Tabel 10'!H47&lt;" ",'Tabel 10'!H47," ")</f>
        <v>15</v>
      </c>
    </row>
    <row r="35" spans="1:7" s="21" customFormat="1" x14ac:dyDescent="0.2">
      <c r="A35" s="38" t="s">
        <v>38</v>
      </c>
      <c r="B35" s="53">
        <f>IF('Tabel 10'!C48&lt;" ",'Tabel 10'!C48," ")</f>
        <v>0</v>
      </c>
      <c r="C35" s="54">
        <f>IF('Tabel 10'!D48&lt;" ",'Tabel 10'!D48," ")</f>
        <v>0</v>
      </c>
      <c r="D35" s="54">
        <f>IF('Tabel 10'!E48&lt;" ",'Tabel 10'!E48," ")</f>
        <v>0</v>
      </c>
      <c r="E35" s="54">
        <f>IF('Tabel 10'!F48&lt;" ",'Tabel 10'!F48," ")</f>
        <v>0</v>
      </c>
      <c r="F35" s="54">
        <f>IF('Tabel 10'!G48&lt;" ",'Tabel 10'!G48," ")</f>
        <v>0</v>
      </c>
      <c r="G35" s="55" t="str">
        <f>IF('Tabel 10'!H48&lt;" ",'Tabel 10'!H48," ")</f>
        <v>-</v>
      </c>
    </row>
    <row r="36" spans="1:7" s="21" customFormat="1" x14ac:dyDescent="0.2">
      <c r="A36" s="38" t="s">
        <v>39</v>
      </c>
      <c r="B36" s="53">
        <f>IF('Tabel 10'!C49&lt;" ",'Tabel 10'!C49," ")</f>
        <v>0</v>
      </c>
      <c r="C36" s="54">
        <f>IF('Tabel 10'!D49&lt;" ",'Tabel 10'!D49," ")</f>
        <v>1</v>
      </c>
      <c r="D36" s="54">
        <f>IF('Tabel 10'!E49&lt;" ",'Tabel 10'!E49," ")</f>
        <v>0</v>
      </c>
      <c r="E36" s="54">
        <f>IF('Tabel 10'!F49&lt;" ",'Tabel 10'!F49," ")</f>
        <v>0</v>
      </c>
      <c r="F36" s="54">
        <f>IF('Tabel 10'!G49&lt;" ",'Tabel 10'!G49," ")</f>
        <v>0</v>
      </c>
      <c r="G36" s="55">
        <f>IF('Tabel 10'!H49&lt;" ",'Tabel 10'!H49," ")</f>
        <v>1</v>
      </c>
    </row>
    <row r="37" spans="1:7" s="21" customFormat="1" x14ac:dyDescent="0.2">
      <c r="A37" s="38" t="s">
        <v>40</v>
      </c>
      <c r="B37" s="53">
        <f>IF('Tabel 10'!C50&lt;" ",'Tabel 10'!C50," ")</f>
        <v>42</v>
      </c>
      <c r="C37" s="54">
        <f>IF('Tabel 10'!D50&lt;" ",'Tabel 10'!D50," ")</f>
        <v>14</v>
      </c>
      <c r="D37" s="54">
        <f>IF('Tabel 10'!E50&lt;" ",'Tabel 10'!E50," ")</f>
        <v>15</v>
      </c>
      <c r="E37" s="54">
        <f>IF('Tabel 10'!F50&lt;" ",'Tabel 10'!F50," ")</f>
        <v>28</v>
      </c>
      <c r="F37" s="54">
        <f>IF('Tabel 10'!G50&lt;" ",'Tabel 10'!G50," ")</f>
        <v>24</v>
      </c>
      <c r="G37" s="55">
        <f>IF('Tabel 10'!H50&lt;" ",'Tabel 10'!H50," ")</f>
        <v>27</v>
      </c>
    </row>
    <row r="38" spans="1:7" s="21" customFormat="1" x14ac:dyDescent="0.2">
      <c r="A38" s="38" t="s">
        <v>41</v>
      </c>
      <c r="B38" s="53">
        <f>IF('Tabel 10'!C51&lt;" ",'Tabel 10'!C51," ")</f>
        <v>76</v>
      </c>
      <c r="C38" s="54">
        <f>IF('Tabel 10'!D51&lt;" ",'Tabel 10'!D51," ")</f>
        <v>83</v>
      </c>
      <c r="D38" s="54">
        <f>IF('Tabel 10'!E51&lt;" ",'Tabel 10'!E51," ")</f>
        <v>86</v>
      </c>
      <c r="E38" s="54">
        <f>IF('Tabel 10'!F51&lt;" ",'Tabel 10'!F51," ")</f>
        <v>71</v>
      </c>
      <c r="F38" s="54">
        <f>IF('Tabel 10'!G51&lt;" ",'Tabel 10'!G51," ")</f>
        <v>116</v>
      </c>
      <c r="G38" s="55">
        <f>IF('Tabel 10'!H51&lt;" ",'Tabel 10'!H51," ")</f>
        <v>93</v>
      </c>
    </row>
    <row r="39" spans="1:7" s="21" customFormat="1" x14ac:dyDescent="0.2">
      <c r="A39" s="38" t="s">
        <v>42</v>
      </c>
      <c r="B39" s="53">
        <f>IF('Tabel 10'!C52&lt;" ",'Tabel 10'!C52," ")</f>
        <v>1</v>
      </c>
      <c r="C39" s="54">
        <f>IF('Tabel 10'!D52&lt;" ",'Tabel 10'!D52," ")</f>
        <v>0</v>
      </c>
      <c r="D39" s="54">
        <f>IF('Tabel 10'!E52&lt;" ",'Tabel 10'!E52," ")</f>
        <v>1</v>
      </c>
      <c r="E39" s="54">
        <f>IF('Tabel 10'!F52&lt;" ",'Tabel 10'!F52," ")</f>
        <v>3</v>
      </c>
      <c r="F39" s="54">
        <f>IF('Tabel 10'!G52&lt;" ",'Tabel 10'!G52," ")</f>
        <v>0</v>
      </c>
      <c r="G39" s="55" t="str">
        <f>IF('Tabel 10'!H52&lt;" ",'Tabel 10'!H52," ")</f>
        <v>-</v>
      </c>
    </row>
    <row r="40" spans="1:7" s="21" customFormat="1" x14ac:dyDescent="0.2">
      <c r="A40" s="38" t="s">
        <v>43</v>
      </c>
      <c r="B40" s="53">
        <f>IF('Tabel 10'!C53&lt;" ",'Tabel 10'!C53," ")</f>
        <v>29</v>
      </c>
      <c r="C40" s="54">
        <f>IF('Tabel 10'!D53&lt;" ",'Tabel 10'!D53," ")</f>
        <v>36</v>
      </c>
      <c r="D40" s="54">
        <f>IF('Tabel 10'!E53&lt;" ",'Tabel 10'!E53," ")</f>
        <v>63</v>
      </c>
      <c r="E40" s="54">
        <f>IF('Tabel 10'!F53&lt;" ",'Tabel 10'!F53," ")</f>
        <v>42</v>
      </c>
      <c r="F40" s="54">
        <f>IF('Tabel 10'!G53&lt;" ",'Tabel 10'!G53," ")</f>
        <v>39</v>
      </c>
      <c r="G40" s="55">
        <f>IF('Tabel 10'!H53&lt;" ",'Tabel 10'!H53," ")</f>
        <v>28</v>
      </c>
    </row>
    <row r="41" spans="1:7" s="21" customFormat="1" x14ac:dyDescent="0.2">
      <c r="A41" s="38" t="s">
        <v>44</v>
      </c>
      <c r="B41" s="53">
        <f>IF('Tabel 10'!C54&lt;" ",'Tabel 10'!C54," ")</f>
        <v>97</v>
      </c>
      <c r="C41" s="54">
        <f>IF('Tabel 10'!D54&lt;" ",'Tabel 10'!D54," ")</f>
        <v>106</v>
      </c>
      <c r="D41" s="54">
        <f>IF('Tabel 10'!E54&lt;" ",'Tabel 10'!E54," ")</f>
        <v>108</v>
      </c>
      <c r="E41" s="54">
        <f>IF('Tabel 10'!F54&lt;" ",'Tabel 10'!F54," ")</f>
        <v>101</v>
      </c>
      <c r="F41" s="54">
        <f>IF('Tabel 10'!G54&lt;" ",'Tabel 10'!G54," ")</f>
        <v>90</v>
      </c>
      <c r="G41" s="55">
        <f>IF('Tabel 10'!H54&lt;" ",'Tabel 10'!H54," ")</f>
        <v>94</v>
      </c>
    </row>
    <row r="42" spans="1:7" s="21" customFormat="1" x14ac:dyDescent="0.2">
      <c r="A42" s="38" t="s">
        <v>45</v>
      </c>
      <c r="B42" s="53">
        <f>IF('Tabel 10'!C55&lt;" ",'Tabel 10'!C55," ")</f>
        <v>368</v>
      </c>
      <c r="C42" s="54">
        <f>IF('Tabel 10'!D55&lt;" ",'Tabel 10'!D55," ")</f>
        <v>335</v>
      </c>
      <c r="D42" s="54">
        <f>IF('Tabel 10'!E55&lt;" ",'Tabel 10'!E55," ")</f>
        <v>334</v>
      </c>
      <c r="E42" s="54">
        <f>IF('Tabel 10'!F55&lt;" ",'Tabel 10'!F55," ")</f>
        <v>298</v>
      </c>
      <c r="F42" s="54">
        <f>IF('Tabel 10'!G55&lt;" ",'Tabel 10'!G55," ")</f>
        <v>327</v>
      </c>
      <c r="G42" s="55">
        <f>IF('Tabel 10'!H55&lt;" ",'Tabel 10'!H55," ")</f>
        <v>332</v>
      </c>
    </row>
    <row r="43" spans="1:7" s="21" customFormat="1" x14ac:dyDescent="0.2">
      <c r="A43" s="38" t="s">
        <v>46</v>
      </c>
      <c r="B43" s="53">
        <f>IF('Tabel 10'!C56&lt;" ",'Tabel 10'!C56," ")</f>
        <v>18</v>
      </c>
      <c r="C43" s="54">
        <f>IF('Tabel 10'!D56&lt;" ",'Tabel 10'!D56," ")</f>
        <v>4</v>
      </c>
      <c r="D43" s="54">
        <f>IF('Tabel 10'!E56&lt;" ",'Tabel 10'!E56," ")</f>
        <v>9</v>
      </c>
      <c r="E43" s="54">
        <f>IF('Tabel 10'!F56&lt;" ",'Tabel 10'!F56," ")</f>
        <v>20</v>
      </c>
      <c r="F43" s="54">
        <f>IF('Tabel 10'!G56&lt;" ",'Tabel 10'!G56," ")</f>
        <v>11</v>
      </c>
      <c r="G43" s="55">
        <f>IF('Tabel 10'!H56&lt;" ",'Tabel 10'!H56," ")</f>
        <v>13</v>
      </c>
    </row>
    <row r="44" spans="1:7" s="21" customFormat="1" x14ac:dyDescent="0.2">
      <c r="A44" s="38" t="s">
        <v>47</v>
      </c>
      <c r="B44" s="53">
        <f>IF('Tabel 10'!C57&lt;" ",'Tabel 10'!C57," ")</f>
        <v>379</v>
      </c>
      <c r="C44" s="54">
        <f>IF('Tabel 10'!D57&lt;" ",'Tabel 10'!D57," ")</f>
        <v>369</v>
      </c>
      <c r="D44" s="54">
        <f>IF('Tabel 10'!E57&lt;" ",'Tabel 10'!E57," ")</f>
        <v>349</v>
      </c>
      <c r="E44" s="54">
        <f>IF('Tabel 10'!F57&lt;" ",'Tabel 10'!F57," ")</f>
        <v>275</v>
      </c>
      <c r="F44" s="54">
        <f>IF('Tabel 10'!G57&lt;" ",'Tabel 10'!G57," ")</f>
        <v>360</v>
      </c>
      <c r="G44" s="55">
        <f>IF('Tabel 10'!H57&lt;" ",'Tabel 10'!H57," ")</f>
        <v>390</v>
      </c>
    </row>
    <row r="45" spans="1:7" s="21" customFormat="1" x14ac:dyDescent="0.2">
      <c r="A45" s="38" t="s">
        <v>48</v>
      </c>
      <c r="B45" s="53">
        <f>IF('Tabel 10'!C58&lt;" ",'Tabel 10'!C58," ")</f>
        <v>47</v>
      </c>
      <c r="C45" s="54">
        <f>IF('Tabel 10'!D58&lt;" ",'Tabel 10'!D58," ")</f>
        <v>77</v>
      </c>
      <c r="D45" s="54">
        <f>IF('Tabel 10'!E58&lt;" ",'Tabel 10'!E58," ")</f>
        <v>71</v>
      </c>
      <c r="E45" s="54">
        <f>IF('Tabel 10'!F58&lt;" ",'Tabel 10'!F58," ")</f>
        <v>78</v>
      </c>
      <c r="F45" s="54">
        <f>IF('Tabel 10'!G58&lt;" ",'Tabel 10'!G58," ")</f>
        <v>65</v>
      </c>
      <c r="G45" s="55">
        <f>IF('Tabel 10'!H58&lt;" ",'Tabel 10'!H58," ")</f>
        <v>71</v>
      </c>
    </row>
    <row r="46" spans="1:7" s="21" customFormat="1" x14ac:dyDescent="0.2">
      <c r="A46" s="43" t="s">
        <v>49</v>
      </c>
      <c r="B46" s="65">
        <f>IF('Tabel 10'!C59&lt;" ",'Tabel 10'!C59," ")</f>
        <v>1</v>
      </c>
      <c r="C46" s="66">
        <f>IF('Tabel 10'!D59&lt;" ",'Tabel 10'!D59," ")</f>
        <v>0</v>
      </c>
      <c r="D46" s="66">
        <f>IF('Tabel 10'!E59&lt;" ",'Tabel 10'!E59," ")</f>
        <v>4</v>
      </c>
      <c r="E46" s="66">
        <f>IF('Tabel 10'!F59&lt;" ",'Tabel 10'!F59," ")</f>
        <v>3</v>
      </c>
      <c r="F46" s="66">
        <f>IF('Tabel 10'!G59&lt;" ",'Tabel 10'!G59," ")</f>
        <v>2</v>
      </c>
      <c r="G46" s="67">
        <f>IF('Tabel 10'!H59&lt;" ",'Tabel 10'!H59," ")</f>
        <v>1</v>
      </c>
    </row>
    <row r="47" spans="1:7" x14ac:dyDescent="0.2">
      <c r="A47" s="32" t="s">
        <v>50</v>
      </c>
      <c r="B47" s="46"/>
      <c r="C47" s="47"/>
      <c r="D47" s="47"/>
      <c r="E47" s="48"/>
      <c r="F47" s="48"/>
      <c r="G47" s="49"/>
    </row>
    <row r="48" spans="1:7" x14ac:dyDescent="0.2">
      <c r="A48" s="37" t="s">
        <v>51</v>
      </c>
      <c r="B48" s="50">
        <f>IF('Tabel 10'!C62&lt;" ",'Tabel 10'!C62," ")</f>
        <v>246</v>
      </c>
      <c r="C48" s="51">
        <f>IF('Tabel 10'!D62&lt;" ",'Tabel 10'!D62," ")</f>
        <v>255</v>
      </c>
      <c r="D48" s="51">
        <f>IF('Tabel 10'!E62&lt;" ",'Tabel 10'!E62," ")</f>
        <v>228</v>
      </c>
      <c r="E48" s="51">
        <f>IF('Tabel 10'!F62&lt;" ",'Tabel 10'!F62," ")</f>
        <v>235</v>
      </c>
      <c r="F48" s="51">
        <f>IF('Tabel 10'!G62&lt;" ",'Tabel 10'!G62," ")</f>
        <v>207</v>
      </c>
      <c r="G48" s="52">
        <f>IF('Tabel 10'!H62&lt;" ",'Tabel 10'!H62," ")</f>
        <v>0</v>
      </c>
    </row>
    <row r="49" spans="1:7" s="21" customFormat="1" x14ac:dyDescent="0.2">
      <c r="A49" s="38" t="s">
        <v>52</v>
      </c>
      <c r="B49" s="53">
        <f>IF('Tabel 10'!C63&lt;" ",'Tabel 10'!C63," ")</f>
        <v>12</v>
      </c>
      <c r="C49" s="54">
        <f>IF('Tabel 10'!D63&lt;" ",'Tabel 10'!D63," ")</f>
        <v>22</v>
      </c>
      <c r="D49" s="54">
        <f>IF('Tabel 10'!E63&lt;" ",'Tabel 10'!E63," ")</f>
        <v>11</v>
      </c>
      <c r="E49" s="54">
        <f>IF('Tabel 10'!F63&lt;" ",'Tabel 10'!F63," ")</f>
        <v>18</v>
      </c>
      <c r="F49" s="54">
        <f>IF('Tabel 10'!G63&lt;" ",'Tabel 10'!G63," ")</f>
        <v>16</v>
      </c>
      <c r="G49" s="55">
        <f>IF('Tabel 10'!H63&lt;" ",'Tabel 10'!H63," ")</f>
        <v>0</v>
      </c>
    </row>
    <row r="50" spans="1:7" s="21" customFormat="1" x14ac:dyDescent="0.2">
      <c r="A50" s="38" t="s">
        <v>53</v>
      </c>
      <c r="B50" s="53">
        <f>IF('Tabel 10'!C64&lt;" ",'Tabel 10'!C64," ")</f>
        <v>20</v>
      </c>
      <c r="C50" s="54">
        <f>IF('Tabel 10'!D64&lt;" ",'Tabel 10'!D64," ")</f>
        <v>16</v>
      </c>
      <c r="D50" s="54">
        <f>IF('Tabel 10'!E64&lt;" ",'Tabel 10'!E64," ")</f>
        <v>12</v>
      </c>
      <c r="E50" s="54">
        <f>IF('Tabel 10'!F64&lt;" ",'Tabel 10'!F64," ")</f>
        <v>15</v>
      </c>
      <c r="F50" s="54">
        <f>IF('Tabel 10'!G64&lt;" ",'Tabel 10'!G64," ")</f>
        <v>20</v>
      </c>
      <c r="G50" s="55">
        <f>IF('Tabel 10'!H64&lt;" ",'Tabel 10'!H64," ")</f>
        <v>0</v>
      </c>
    </row>
    <row r="51" spans="1:7" s="21" customFormat="1" x14ac:dyDescent="0.2">
      <c r="A51" s="38" t="s">
        <v>54</v>
      </c>
      <c r="B51" s="53">
        <f>IF('Tabel 10'!C65&lt;" ",'Tabel 10'!C65," ")</f>
        <v>12</v>
      </c>
      <c r="C51" s="54">
        <f>IF('Tabel 10'!D65&lt;" ",'Tabel 10'!D65," ")</f>
        <v>16</v>
      </c>
      <c r="D51" s="54">
        <f>IF('Tabel 10'!E65&lt;" ",'Tabel 10'!E65," ")</f>
        <v>29</v>
      </c>
      <c r="E51" s="54">
        <f>IF('Tabel 10'!F65&lt;" ",'Tabel 10'!F65," ")</f>
        <v>12</v>
      </c>
      <c r="F51" s="54">
        <f>IF('Tabel 10'!G65&lt;" ",'Tabel 10'!G65," ")</f>
        <v>16</v>
      </c>
      <c r="G51" s="55">
        <f>IF('Tabel 10'!H65&lt;" ",'Tabel 10'!H65," ")</f>
        <v>0</v>
      </c>
    </row>
    <row r="52" spans="1:7" s="21" customFormat="1" x14ac:dyDescent="0.2">
      <c r="A52" s="38" t="s">
        <v>55</v>
      </c>
      <c r="B52" s="53">
        <f>IF('Tabel 10'!C66&lt;" ",'Tabel 10'!C66," ")</f>
        <v>10</v>
      </c>
      <c r="C52" s="54">
        <f>IF('Tabel 10'!D66&lt;" ",'Tabel 10'!D66," ")</f>
        <v>21</v>
      </c>
      <c r="D52" s="54">
        <f>IF('Tabel 10'!E66&lt;" ",'Tabel 10'!E66," ")</f>
        <v>14</v>
      </c>
      <c r="E52" s="54">
        <f>IF('Tabel 10'!F66&lt;" ",'Tabel 10'!F66," ")</f>
        <v>14</v>
      </c>
      <c r="F52" s="54">
        <f>IF('Tabel 10'!G66&lt;" ",'Tabel 10'!G66," ")</f>
        <v>17</v>
      </c>
      <c r="G52" s="55">
        <f>IF('Tabel 10'!H66&lt;" ",'Tabel 10'!H66," ")</f>
        <v>0</v>
      </c>
    </row>
    <row r="53" spans="1:7" s="21" customFormat="1" x14ac:dyDescent="0.2">
      <c r="A53" s="38" t="s">
        <v>56</v>
      </c>
      <c r="B53" s="53">
        <f>IF('Tabel 10'!C67&lt;" ",'Tabel 10'!C67," ")</f>
        <v>11</v>
      </c>
      <c r="C53" s="54">
        <f>IF('Tabel 10'!D67&lt;" ",'Tabel 10'!D67," ")</f>
        <v>13</v>
      </c>
      <c r="D53" s="54">
        <f>IF('Tabel 10'!E67&lt;" ",'Tabel 10'!E67," ")</f>
        <v>9</v>
      </c>
      <c r="E53" s="54">
        <f>IF('Tabel 10'!F67&lt;" ",'Tabel 10'!F67," ")</f>
        <v>19</v>
      </c>
      <c r="F53" s="54">
        <f>IF('Tabel 10'!G67&lt;" ",'Tabel 10'!G67," ")</f>
        <v>13</v>
      </c>
      <c r="G53" s="55">
        <f>IF('Tabel 10'!H67&lt;" ",'Tabel 10'!H67," ")</f>
        <v>0</v>
      </c>
    </row>
    <row r="54" spans="1:7" s="21" customFormat="1" x14ac:dyDescent="0.2">
      <c r="A54" s="43" t="s">
        <v>57</v>
      </c>
      <c r="B54" s="65">
        <f>IF('Tabel 10'!C68&lt;" ",'Tabel 10'!C68," ")</f>
        <v>181</v>
      </c>
      <c r="C54" s="66">
        <f>IF('Tabel 10'!D68&lt;" ",'Tabel 10'!D68," ")</f>
        <v>167</v>
      </c>
      <c r="D54" s="66">
        <f>IF('Tabel 10'!E68&lt;" ",'Tabel 10'!E68," ")</f>
        <v>153</v>
      </c>
      <c r="E54" s="66">
        <f>IF('Tabel 10'!F68&lt;" ",'Tabel 10'!F68," ")</f>
        <v>157</v>
      </c>
      <c r="F54" s="66">
        <f>IF('Tabel 10'!G68&lt;" ",'Tabel 10'!G68," ")</f>
        <v>135</v>
      </c>
      <c r="G54" s="67">
        <f>IF('Tabel 10'!H68&lt;" ",'Tabel 10'!H68," ")</f>
        <v>0</v>
      </c>
    </row>
    <row r="55" spans="1:7" x14ac:dyDescent="0.2">
      <c r="A55" s="32" t="s">
        <v>58</v>
      </c>
      <c r="B55" s="46">
        <f>IF('Tabel 10'!C70&lt;" ",'Tabel 10'!C70," ")</f>
        <v>181</v>
      </c>
      <c r="C55" s="47">
        <f>IF('Tabel 10'!D70&lt;" ",'Tabel 10'!D70," ")</f>
        <v>230</v>
      </c>
      <c r="D55" s="47">
        <f>IF('Tabel 10'!E70&lt;" ",'Tabel 10'!E70," ")</f>
        <v>239</v>
      </c>
      <c r="E55" s="48">
        <f>IF('Tabel 10'!F70&lt;" ",'Tabel 10'!F70," ")</f>
        <v>235</v>
      </c>
      <c r="F55" s="48">
        <f>IF('Tabel 10'!G70&lt;" ",'Tabel 10'!G70," ")</f>
        <v>206</v>
      </c>
      <c r="G55" s="49">
        <f>IF('Tabel 10'!H70&lt;" ",'Tabel 10'!H70," ")</f>
        <v>0</v>
      </c>
    </row>
    <row r="56" spans="1:7" x14ac:dyDescent="0.2">
      <c r="A56" s="37" t="s">
        <v>59</v>
      </c>
      <c r="B56" s="50">
        <f>IF('Tabel 10'!C71&lt;" ",'Tabel 10'!C71," ")</f>
        <v>0</v>
      </c>
      <c r="C56" s="51">
        <f>IF('Tabel 10'!D71&lt;" ",'Tabel 10'!D71," ")</f>
        <v>0</v>
      </c>
      <c r="D56" s="51">
        <f>IF('Tabel 10'!E71&lt;" ",'Tabel 10'!E71," ")</f>
        <v>0</v>
      </c>
      <c r="E56" s="51">
        <f>IF('Tabel 10'!F71&lt;" ",'Tabel 10'!F71," ")</f>
        <v>0</v>
      </c>
      <c r="F56" s="51">
        <f>IF('Tabel 10'!G71&lt;" ",'Tabel 10'!G71," ")</f>
        <v>0</v>
      </c>
      <c r="G56" s="52">
        <f>IF('Tabel 10'!H71&lt;" ",'Tabel 10'!H71," ")</f>
        <v>0</v>
      </c>
    </row>
    <row r="57" spans="1:7" x14ac:dyDescent="0.2">
      <c r="A57" s="39" t="s">
        <v>60</v>
      </c>
      <c r="B57" s="56">
        <f>IF('Tabel 10'!C73&lt;" ",'Tabel 10'!C73," ")</f>
        <v>98</v>
      </c>
      <c r="C57" s="57">
        <f>IF('Tabel 10'!D73&lt;" ",'Tabel 10'!D73," ")</f>
        <v>95</v>
      </c>
      <c r="D57" s="57">
        <f>IF('Tabel 10'!E73&lt;" ",'Tabel 10'!E73," ")</f>
        <v>114</v>
      </c>
      <c r="E57" s="57">
        <f>IF('Tabel 10'!F73&lt;" ",'Tabel 10'!F73," ")</f>
        <v>99</v>
      </c>
      <c r="F57" s="57">
        <f>IF('Tabel 10'!G73&lt;" ",'Tabel 10'!G73," ")</f>
        <v>97</v>
      </c>
      <c r="G57" s="58">
        <f>IF('Tabel 10'!H73&lt;" ",'Tabel 10'!H73," ")</f>
        <v>92</v>
      </c>
    </row>
    <row r="58" spans="1:7" x14ac:dyDescent="0.2">
      <c r="A58" s="39" t="s">
        <v>61</v>
      </c>
      <c r="B58" s="56">
        <f>IF('Tabel 10'!C75&lt;" ",'Tabel 10'!C75," ")</f>
        <v>24</v>
      </c>
      <c r="C58" s="57">
        <f>IF('Tabel 10'!D75&lt;" ",'Tabel 10'!D75," ")</f>
        <v>20</v>
      </c>
      <c r="D58" s="57">
        <f>IF('Tabel 10'!E75&lt;" ",'Tabel 10'!E75," ")</f>
        <v>8</v>
      </c>
      <c r="E58" s="57">
        <f>IF('Tabel 10'!F75&lt;" ",'Tabel 10'!F75," ")</f>
        <v>16</v>
      </c>
      <c r="F58" s="57">
        <f>IF('Tabel 10'!G75&lt;" ",'Tabel 10'!G75," ")</f>
        <v>10</v>
      </c>
      <c r="G58" s="58">
        <f>IF('Tabel 10'!H75&lt;" ",'Tabel 10'!H75," ")</f>
        <v>15</v>
      </c>
    </row>
    <row r="59" spans="1:7" x14ac:dyDescent="0.2">
      <c r="A59" s="39" t="s">
        <v>62</v>
      </c>
      <c r="B59" s="56">
        <f>IF('Tabel 10'!C77&lt;" ",'Tabel 10'!C77," ")</f>
        <v>26</v>
      </c>
      <c r="C59" s="57">
        <f>IF('Tabel 10'!D77&lt;" ",'Tabel 10'!D77," ")</f>
        <v>28</v>
      </c>
      <c r="D59" s="57">
        <f>IF('Tabel 10'!E77&lt;" ",'Tabel 10'!E77," ")</f>
        <v>27</v>
      </c>
      <c r="E59" s="57">
        <f>IF('Tabel 10'!F77&lt;" ",'Tabel 10'!F77," ")</f>
        <v>26</v>
      </c>
      <c r="F59" s="57">
        <f>IF('Tabel 10'!G77&lt;" ",'Tabel 10'!G77," ")</f>
        <v>23</v>
      </c>
      <c r="G59" s="58">
        <f>IF('Tabel 10'!H77&lt;" ",'Tabel 10'!H77," ")</f>
        <v>51</v>
      </c>
    </row>
    <row r="60" spans="1:7" x14ac:dyDescent="0.2">
      <c r="A60" s="39" t="s">
        <v>63</v>
      </c>
      <c r="B60" s="56">
        <f>IF('Tabel 10'!C79&lt;" ",'Tabel 10'!C79," ")</f>
        <v>5</v>
      </c>
      <c r="C60" s="57">
        <f>IF('Tabel 10'!D79&lt;" ",'Tabel 10'!D79," ")</f>
        <v>8</v>
      </c>
      <c r="D60" s="57">
        <f>IF('Tabel 10'!E79&lt;" ",'Tabel 10'!E79," ")</f>
        <v>10</v>
      </c>
      <c r="E60" s="57">
        <f>IF('Tabel 10'!F79&lt;" ",'Tabel 10'!F79," ")</f>
        <v>10</v>
      </c>
      <c r="F60" s="57">
        <f>IF('Tabel 10'!G79&lt;" ",'Tabel 10'!G79," ")</f>
        <v>3</v>
      </c>
      <c r="G60" s="58">
        <f>IF('Tabel 10'!H79&lt;" ",'Tabel 10'!H79," ")</f>
        <v>9</v>
      </c>
    </row>
    <row r="61" spans="1:7" x14ac:dyDescent="0.2">
      <c r="A61" s="40" t="s">
        <v>64</v>
      </c>
      <c r="B61" s="59">
        <f>IF('Tabel 10'!C81&lt;" ",'Tabel 10'!C81," ")</f>
        <v>0</v>
      </c>
      <c r="C61" s="60">
        <f>IF('Tabel 10'!D81&lt;" ",'Tabel 10'!D81," ")</f>
        <v>0</v>
      </c>
      <c r="D61" s="60">
        <f>IF('Tabel 10'!E81&lt;" ",'Tabel 10'!E81," ")</f>
        <v>0</v>
      </c>
      <c r="E61" s="60">
        <f>IF('Tabel 10'!F81&lt;" ",'Tabel 10'!F81," ")</f>
        <v>0</v>
      </c>
      <c r="F61" s="60">
        <f>IF('Tabel 10'!G81&lt;" ",'Tabel 10'!G81," ")</f>
        <v>0</v>
      </c>
      <c r="G61" s="61">
        <f>IF('Tabel 10'!H81&lt;" ",'Tabel 10'!H81," ")</f>
        <v>0</v>
      </c>
    </row>
    <row r="62" spans="1:7" x14ac:dyDescent="0.2">
      <c r="A62" s="32" t="s">
        <v>65</v>
      </c>
      <c r="B62" s="46"/>
      <c r="C62" s="47"/>
      <c r="D62" s="47"/>
      <c r="E62" s="48"/>
      <c r="F62" s="48"/>
      <c r="G62" s="49"/>
    </row>
    <row r="63" spans="1:7" x14ac:dyDescent="0.2">
      <c r="A63" s="37" t="s">
        <v>66</v>
      </c>
      <c r="B63" s="50">
        <f>IF('Tabel 10'!C84&lt;" ",'Tabel 10'!C84," ")</f>
        <v>22294</v>
      </c>
      <c r="C63" s="51">
        <f>IF('Tabel 10'!D84&lt;" ",'Tabel 10'!D84," ")</f>
        <v>24157</v>
      </c>
      <c r="D63" s="51">
        <f>IF('Tabel 10'!E84&lt;" ",'Tabel 10'!E84," ")</f>
        <v>25249</v>
      </c>
      <c r="E63" s="51">
        <f>IF('Tabel 10'!F84&lt;" ",'Tabel 10'!F84," ")</f>
        <v>26435</v>
      </c>
      <c r="F63" s="51" t="str">
        <f>IF('Tabel 10'!G84&lt;" ",'Tabel 10'!G84," ")</f>
        <v xml:space="preserve"> </v>
      </c>
      <c r="G63" s="52">
        <f>IF('Tabel 10'!H84&lt;" ",'Tabel 10'!H84," ")</f>
        <v>30151</v>
      </c>
    </row>
    <row r="64" spans="1:7" s="21" customFormat="1" x14ac:dyDescent="0.2">
      <c r="A64" s="38" t="s">
        <v>67</v>
      </c>
      <c r="B64" s="53">
        <f>IF('Tabel 10'!C85&lt;" ",'Tabel 10'!C85," ")</f>
        <v>90</v>
      </c>
      <c r="C64" s="54">
        <f>IF('Tabel 10'!D85&lt;" ",'Tabel 10'!D85," ")</f>
        <v>92</v>
      </c>
      <c r="D64" s="54">
        <f>IF('Tabel 10'!E85&lt;" ",'Tabel 10'!E85," ")</f>
        <v>93</v>
      </c>
      <c r="E64" s="54">
        <f>IF('Tabel 10'!F85&lt;" ",'Tabel 10'!F85," ")</f>
        <v>100</v>
      </c>
      <c r="F64" s="54">
        <f>IF('Tabel 10'!G85&lt;" ",'Tabel 10'!G85," ")</f>
        <v>101</v>
      </c>
      <c r="G64" s="55">
        <f>IF('Tabel 10'!H85&lt;" ",'Tabel 10'!H85," ")</f>
        <v>109</v>
      </c>
    </row>
    <row r="65" spans="1:7" s="21" customFormat="1" x14ac:dyDescent="0.2">
      <c r="A65" s="38" t="s">
        <v>68</v>
      </c>
      <c r="B65" s="53">
        <f>IF('Tabel 10'!C86&lt;" ",'Tabel 10'!C86," ")</f>
        <v>3798</v>
      </c>
      <c r="C65" s="54">
        <f>IF('Tabel 10'!D86&lt;" ",'Tabel 10'!D86," ")</f>
        <v>3947</v>
      </c>
      <c r="D65" s="54">
        <f>IF('Tabel 10'!E86&lt;" ",'Tabel 10'!E86," ")</f>
        <v>4038</v>
      </c>
      <c r="E65" s="54">
        <f>IF('Tabel 10'!F86&lt;" ",'Tabel 10'!F86," ")</f>
        <v>4051</v>
      </c>
      <c r="F65" s="54">
        <f>IF('Tabel 10'!G86&lt;" ",'Tabel 10'!G86," ")</f>
        <v>4265</v>
      </c>
      <c r="G65" s="55">
        <f>IF('Tabel 10'!H86&lt;" ",'Tabel 10'!H86," ")</f>
        <v>4549</v>
      </c>
    </row>
    <row r="66" spans="1:7" s="21" customFormat="1" x14ac:dyDescent="0.2">
      <c r="A66" s="38" t="s">
        <v>69</v>
      </c>
      <c r="B66" s="53">
        <f>IF('Tabel 10'!C87&lt;" ",'Tabel 10'!C87," ")</f>
        <v>54</v>
      </c>
      <c r="C66" s="54">
        <f>IF('Tabel 10'!D87&lt;" ",'Tabel 10'!D87," ")</f>
        <v>58</v>
      </c>
      <c r="D66" s="54">
        <f>IF('Tabel 10'!E87&lt;" ",'Tabel 10'!E87," ")</f>
        <v>61</v>
      </c>
      <c r="E66" s="54">
        <f>IF('Tabel 10'!F87&lt;" ",'Tabel 10'!F87," ")</f>
        <v>66</v>
      </c>
      <c r="F66" s="54">
        <f>IF('Tabel 10'!G87&lt;" ",'Tabel 10'!G87," ")</f>
        <v>70</v>
      </c>
      <c r="G66" s="55">
        <f>IF('Tabel 10'!H87&lt;" ",'Tabel 10'!H87," ")</f>
        <v>66</v>
      </c>
    </row>
    <row r="67" spans="1:7" x14ac:dyDescent="0.2">
      <c r="A67" s="39" t="s">
        <v>70</v>
      </c>
      <c r="B67" s="56">
        <f>IF('Tabel 10'!C89&lt;" ",'Tabel 10'!C89," ")</f>
        <v>825</v>
      </c>
      <c r="C67" s="57">
        <f>IF('Tabel 10'!D89&lt;" ",'Tabel 10'!D89," ")</f>
        <v>1029</v>
      </c>
      <c r="D67" s="57">
        <f>IF('Tabel 10'!E89&lt;" ",'Tabel 10'!E89," ")</f>
        <v>2090</v>
      </c>
      <c r="E67" s="57">
        <f>IF('Tabel 10'!F89&lt;" ",'Tabel 10'!F89," ")</f>
        <v>1378</v>
      </c>
      <c r="F67" s="57">
        <f>IF('Tabel 10'!G89&lt;" ",'Tabel 10'!G89," ")</f>
        <v>1740</v>
      </c>
      <c r="G67" s="58">
        <f>IF('Tabel 10'!H89&lt;" ",'Tabel 10'!H89," ")</f>
        <v>1528</v>
      </c>
    </row>
    <row r="68" spans="1:7" x14ac:dyDescent="0.2">
      <c r="A68" s="39" t="s">
        <v>71</v>
      </c>
      <c r="B68" s="56">
        <f>IF('Tabel 10'!C91&lt;" ",'Tabel 10'!C91," ")</f>
        <v>544</v>
      </c>
      <c r="C68" s="57">
        <f>IF('Tabel 10'!D91&lt;" ",'Tabel 10'!D91," ")</f>
        <v>799</v>
      </c>
      <c r="D68" s="57">
        <f>IF('Tabel 10'!E91&lt;" ",'Tabel 10'!E91," ")</f>
        <v>665</v>
      </c>
      <c r="E68" s="57">
        <f>IF('Tabel 10'!F91&lt;" ",'Tabel 10'!F91," ")</f>
        <v>842</v>
      </c>
      <c r="F68" s="57">
        <f>IF('Tabel 10'!G91&lt;" ",'Tabel 10'!G91," ")</f>
        <v>629</v>
      </c>
      <c r="G68" s="58">
        <f>IF('Tabel 10'!H91&lt;" ",'Tabel 10'!H91," ")</f>
        <v>483</v>
      </c>
    </row>
    <row r="69" spans="1:7" x14ac:dyDescent="0.2">
      <c r="A69" s="39" t="s">
        <v>72</v>
      </c>
      <c r="B69" s="56" t="str">
        <f>IF('Tabel 10'!C93&lt;" ",'Tabel 10'!C93," ")</f>
        <v xml:space="preserve"> </v>
      </c>
      <c r="C69" s="57">
        <f>IF('Tabel 10'!D93&lt;" ",'Tabel 10'!D93," ")</f>
        <v>251</v>
      </c>
      <c r="D69" s="57">
        <f>IF('Tabel 10'!E93&lt;" ",'Tabel 10'!E93," ")</f>
        <v>835</v>
      </c>
      <c r="E69" s="57">
        <f>IF('Tabel 10'!F93&lt;" ",'Tabel 10'!F93," ")</f>
        <v>694</v>
      </c>
      <c r="F69" s="57">
        <f>IF('Tabel 10'!G93&lt;" ",'Tabel 10'!G93," ")</f>
        <v>482</v>
      </c>
      <c r="G69" s="58">
        <f>IF('Tabel 10'!H93&lt;" ",'Tabel 10'!H93," ")</f>
        <v>589</v>
      </c>
    </row>
    <row r="70" spans="1:7" x14ac:dyDescent="0.2">
      <c r="A70" s="39" t="s">
        <v>73</v>
      </c>
      <c r="B70" s="56">
        <f>IF('Tabel 10'!C95&lt;" ",'Tabel 10'!C95," ")</f>
        <v>1402</v>
      </c>
      <c r="C70" s="57">
        <f>IF('Tabel 10'!D95&lt;" ",'Tabel 10'!D95," ")</f>
        <v>1437</v>
      </c>
      <c r="D70" s="57">
        <f>IF('Tabel 10'!E95&lt;" ",'Tabel 10'!E95," ")</f>
        <v>1440</v>
      </c>
      <c r="E70" s="57">
        <f>IF('Tabel 10'!F95&lt;" ",'Tabel 10'!F95," ")</f>
        <v>1608</v>
      </c>
      <c r="F70" s="57">
        <f>IF('Tabel 10'!G95&lt;" ",'Tabel 10'!G95," ")</f>
        <v>1528</v>
      </c>
      <c r="G70" s="58">
        <f>IF('Tabel 10'!H95&lt;" ",'Tabel 10'!H95," ")</f>
        <v>1623</v>
      </c>
    </row>
    <row r="71" spans="1:7" x14ac:dyDescent="0.2">
      <c r="A71" s="39" t="s">
        <v>74</v>
      </c>
      <c r="B71" s="56">
        <f>IF('Tabel 10'!C97&lt;" ",'Tabel 10'!C97," ")</f>
        <v>2720</v>
      </c>
      <c r="C71" s="57">
        <f>IF('Tabel 10'!D97&lt;" ",'Tabel 10'!D97," ")</f>
        <v>3300</v>
      </c>
      <c r="D71" s="57">
        <f>IF('Tabel 10'!E97&lt;" ",'Tabel 10'!E97," ")</f>
        <v>2532</v>
      </c>
      <c r="E71" s="57">
        <f>IF('Tabel 10'!F97&lt;" ",'Tabel 10'!F97," ")</f>
        <v>2794</v>
      </c>
      <c r="F71" s="57">
        <f>IF('Tabel 10'!G97&lt;" ",'Tabel 10'!G97," ")</f>
        <v>3455</v>
      </c>
      <c r="G71" s="58">
        <f>IF('Tabel 10'!H97&lt;" ",'Tabel 10'!H97," ")</f>
        <v>3412</v>
      </c>
    </row>
    <row r="72" spans="1:7" x14ac:dyDescent="0.2">
      <c r="A72" s="39" t="s">
        <v>75</v>
      </c>
      <c r="B72" s="56">
        <f>IF('Tabel 10'!C99&lt;" ",'Tabel 10'!C99," ")</f>
        <v>5529</v>
      </c>
      <c r="C72" s="57">
        <f>IF('Tabel 10'!D99&lt;" ",'Tabel 10'!D99," ")</f>
        <v>5450</v>
      </c>
      <c r="D72" s="57">
        <f>IF('Tabel 10'!E99&lt;" ",'Tabel 10'!E99," ")</f>
        <v>5609</v>
      </c>
      <c r="E72" s="57">
        <f>IF('Tabel 10'!F99&lt;" ",'Tabel 10'!F99," ")</f>
        <v>6132</v>
      </c>
      <c r="F72" s="57">
        <f>IF('Tabel 10'!G99&lt;" ",'Tabel 10'!G99," ")</f>
        <v>6744</v>
      </c>
      <c r="G72" s="58">
        <f>IF('Tabel 10'!H99&lt;" ",'Tabel 10'!H99," ")</f>
        <v>6808</v>
      </c>
    </row>
    <row r="73" spans="1:7" x14ac:dyDescent="0.2">
      <c r="A73" s="39" t="s">
        <v>76</v>
      </c>
      <c r="B73" s="56">
        <f>IF('Tabel 10'!C101&lt;" ",'Tabel 10'!C101," ")</f>
        <v>1179</v>
      </c>
      <c r="C73" s="57">
        <f>IF('Tabel 10'!D101&lt;" ",'Tabel 10'!D101," ")</f>
        <v>1198</v>
      </c>
      <c r="D73" s="57">
        <f>IF('Tabel 10'!E101&lt;" ",'Tabel 10'!E101," ")</f>
        <v>1089</v>
      </c>
      <c r="E73" s="57">
        <f>IF('Tabel 10'!F101&lt;" ",'Tabel 10'!F101," ")</f>
        <v>1017</v>
      </c>
      <c r="F73" s="57">
        <f>IF('Tabel 10'!G101&lt;" ",'Tabel 10'!G101," ")</f>
        <v>1056</v>
      </c>
      <c r="G73" s="58">
        <f>IF('Tabel 10'!H101&lt;" ",'Tabel 10'!H101," ")</f>
        <v>914</v>
      </c>
    </row>
    <row r="74" spans="1:7" s="21" customFormat="1" x14ac:dyDescent="0.2">
      <c r="A74" s="38" t="s">
        <v>77</v>
      </c>
      <c r="B74" s="53">
        <f>IF('Tabel 10'!C102&lt;" ",'Tabel 10'!C102," ")</f>
        <v>47</v>
      </c>
      <c r="C74" s="54">
        <f>IF('Tabel 10'!D102&lt;" ",'Tabel 10'!D102," ")</f>
        <v>65</v>
      </c>
      <c r="D74" s="54">
        <f>IF('Tabel 10'!E102&lt;" ",'Tabel 10'!E102," ")</f>
        <v>74</v>
      </c>
      <c r="E74" s="54">
        <f>IF('Tabel 10'!F102&lt;" ",'Tabel 10'!F102," ")</f>
        <v>56</v>
      </c>
      <c r="F74" s="54">
        <f>IF('Tabel 10'!G102&lt;" ",'Tabel 10'!G102," ")</f>
        <v>77</v>
      </c>
      <c r="G74" s="55">
        <f>IF('Tabel 10'!H102&lt;" ",'Tabel 10'!H102," ")</f>
        <v>50</v>
      </c>
    </row>
    <row r="75" spans="1:7" s="21" customFormat="1" x14ac:dyDescent="0.2">
      <c r="A75" s="38" t="s">
        <v>78</v>
      </c>
      <c r="B75" s="53">
        <f>IF('Tabel 10'!C103&lt;" ",'Tabel 10'!C103," ")</f>
        <v>261</v>
      </c>
      <c r="C75" s="54">
        <f>IF('Tabel 10'!D103&lt;" ",'Tabel 10'!D103," ")</f>
        <v>194</v>
      </c>
      <c r="D75" s="54">
        <f>IF('Tabel 10'!E103&lt;" ",'Tabel 10'!E103," ")</f>
        <v>189</v>
      </c>
      <c r="E75" s="54">
        <f>IF('Tabel 10'!F103&lt;" ",'Tabel 10'!F103," ")</f>
        <v>178</v>
      </c>
      <c r="F75" s="54">
        <f>IF('Tabel 10'!G103&lt;" ",'Tabel 10'!G103," ")</f>
        <v>193</v>
      </c>
      <c r="G75" s="55">
        <f>IF('Tabel 10'!H103&lt;" ",'Tabel 10'!H103," ")</f>
        <v>154</v>
      </c>
    </row>
    <row r="76" spans="1:7" s="21" customFormat="1" x14ac:dyDescent="0.2">
      <c r="A76" s="38" t="s">
        <v>79</v>
      </c>
      <c r="B76" s="53">
        <f>IF('Tabel 10'!C104&lt;" ",'Tabel 10'!C104," ")</f>
        <v>871</v>
      </c>
      <c r="C76" s="54">
        <f>IF('Tabel 10'!D104&lt;" ",'Tabel 10'!D104," ")</f>
        <v>881</v>
      </c>
      <c r="D76" s="54">
        <f>IF('Tabel 10'!E104&lt;" ",'Tabel 10'!E104," ")</f>
        <v>826</v>
      </c>
      <c r="E76" s="54">
        <f>IF('Tabel 10'!F104&lt;" ",'Tabel 10'!F104," ")</f>
        <v>783</v>
      </c>
      <c r="F76" s="54">
        <f>IF('Tabel 10'!G104&lt;" ",'Tabel 10'!G104," ")</f>
        <v>786</v>
      </c>
      <c r="G76" s="55">
        <f>IF('Tabel 10'!H104&lt;" ",'Tabel 10'!H104," ")</f>
        <v>710</v>
      </c>
    </row>
    <row r="77" spans="1:7" ht="25.5" x14ac:dyDescent="0.2">
      <c r="A77" s="41" t="s">
        <v>149</v>
      </c>
      <c r="B77" s="56">
        <f>IF('Tabel 10'!C106&lt;" ",'Tabel 10'!C106," ")</f>
        <v>159</v>
      </c>
      <c r="C77" s="57">
        <f>IF('Tabel 10'!D106&lt;" ",'Tabel 10'!D106," ")</f>
        <v>194</v>
      </c>
      <c r="D77" s="57">
        <f>IF('Tabel 10'!E106&lt;" ",'Tabel 10'!E106," ")</f>
        <v>168</v>
      </c>
      <c r="E77" s="57">
        <f>IF('Tabel 10'!F106&lt;" ",'Tabel 10'!F106," ")</f>
        <v>160</v>
      </c>
      <c r="F77" s="57">
        <v>179</v>
      </c>
      <c r="G77" s="58">
        <v>199</v>
      </c>
    </row>
    <row r="78" spans="1:7" s="21" customFormat="1" x14ac:dyDescent="0.2">
      <c r="A78" s="38" t="s">
        <v>81</v>
      </c>
      <c r="B78" s="53">
        <f>IF('Tabel 10'!C107&lt;" ",'Tabel 10'!C107," ")</f>
        <v>9</v>
      </c>
      <c r="C78" s="54">
        <f>IF('Tabel 10'!D107&lt;" ",'Tabel 10'!D107," ")</f>
        <v>15</v>
      </c>
      <c r="D78" s="54">
        <f>IF('Tabel 10'!E107&lt;" ",'Tabel 10'!E107," ")</f>
        <v>19</v>
      </c>
      <c r="E78" s="54">
        <f>IF('Tabel 10'!F107&lt;" ",'Tabel 10'!F107," ")</f>
        <v>11</v>
      </c>
      <c r="F78" s="54">
        <f>IF('Tabel 10'!G107&lt;" ",'Tabel 10'!G107," ")</f>
        <v>11</v>
      </c>
      <c r="G78" s="55">
        <v>13</v>
      </c>
    </row>
    <row r="79" spans="1:7" s="21" customFormat="1" x14ac:dyDescent="0.2">
      <c r="A79" s="38" t="s">
        <v>82</v>
      </c>
      <c r="B79" s="53">
        <f>IF('Tabel 10'!C108&lt;" ",'Tabel 10'!C108," ")</f>
        <v>38</v>
      </c>
      <c r="C79" s="54">
        <f>IF('Tabel 10'!D108&lt;" ",'Tabel 10'!D108," ")</f>
        <v>42</v>
      </c>
      <c r="D79" s="54">
        <f>IF('Tabel 10'!E108&lt;" ",'Tabel 10'!E108," ")</f>
        <v>41</v>
      </c>
      <c r="E79" s="54">
        <f>IF('Tabel 10'!F108&lt;" ",'Tabel 10'!F108," ")</f>
        <v>31</v>
      </c>
      <c r="F79" s="54">
        <f>IF('Tabel 10'!G108&lt;" ",'Tabel 10'!G108," ")</f>
        <v>47</v>
      </c>
      <c r="G79" s="55">
        <v>44</v>
      </c>
    </row>
    <row r="80" spans="1:7" s="21" customFormat="1" x14ac:dyDescent="0.2">
      <c r="A80" s="38" t="s">
        <v>83</v>
      </c>
      <c r="B80" s="53">
        <f>IF('Tabel 10'!C109&lt;" ",'Tabel 10'!C109," ")</f>
        <v>112</v>
      </c>
      <c r="C80" s="54">
        <f>IF('Tabel 10'!D109&lt;" ",'Tabel 10'!D109," ")</f>
        <v>137</v>
      </c>
      <c r="D80" s="54">
        <f>IF('Tabel 10'!E109&lt;" ",'Tabel 10'!E109," ")</f>
        <v>108</v>
      </c>
      <c r="E80" s="54">
        <f>IF('Tabel 10'!F109&lt;" ",'Tabel 10'!F109," ")</f>
        <v>118</v>
      </c>
      <c r="F80" s="54">
        <v>121</v>
      </c>
      <c r="G80" s="55">
        <v>142</v>
      </c>
    </row>
    <row r="81" spans="1:7" x14ac:dyDescent="0.2">
      <c r="A81" s="39" t="s">
        <v>84</v>
      </c>
      <c r="B81" s="56">
        <f>IF('Tabel 10'!C111&lt;" ",'Tabel 10'!C111," ")</f>
        <v>1960</v>
      </c>
      <c r="C81" s="57">
        <f>IF('Tabel 10'!D111&lt;" ",'Tabel 10'!D111," ")</f>
        <v>2900</v>
      </c>
      <c r="D81" s="57">
        <f>IF('Tabel 10'!E111&lt;" ",'Tabel 10'!E111," ")</f>
        <v>2854</v>
      </c>
      <c r="E81" s="57">
        <f>IF('Tabel 10'!F111&lt;" ",'Tabel 10'!F111," ")</f>
        <v>3686</v>
      </c>
      <c r="F81" s="57">
        <f>IF('Tabel 10'!G111&lt;" ",'Tabel 10'!G111," ")</f>
        <v>1579</v>
      </c>
      <c r="G81" s="58">
        <f>IF('Tabel 10'!H111&lt;" ",'Tabel 10'!H111," ")</f>
        <v>2540</v>
      </c>
    </row>
    <row r="82" spans="1:7" x14ac:dyDescent="0.2">
      <c r="A82" s="39" t="s">
        <v>145</v>
      </c>
      <c r="B82" s="56">
        <f>IF('Tabel 10'!C113&lt;" ",'Tabel 10'!C113," ")</f>
        <v>2798</v>
      </c>
      <c r="C82" s="57">
        <f>IF('Tabel 10'!D113&lt;" ",'Tabel 10'!D113," ")</f>
        <v>4637</v>
      </c>
      <c r="D82" s="57">
        <f>IF('Tabel 10'!E113&lt;" ",'Tabel 10'!E113," ")</f>
        <v>7147</v>
      </c>
      <c r="E82" s="57">
        <f>IF('Tabel 10'!F113&lt;" ",'Tabel 10'!F113," ")</f>
        <v>7143</v>
      </c>
      <c r="F82" s="57">
        <f>IF('Tabel 10'!G113&lt;" ",'Tabel 10'!G113," ")</f>
        <v>10531</v>
      </c>
      <c r="G82" s="58">
        <f>IF('Tabel 10'!H113&lt;" ",'Tabel 10'!H113," ")</f>
        <v>13315</v>
      </c>
    </row>
    <row r="83" spans="1:7" x14ac:dyDescent="0.2">
      <c r="A83" s="40" t="s">
        <v>85</v>
      </c>
      <c r="B83" s="59">
        <f>IF('Tabel 10'!C115&lt;" ",'Tabel 10'!C115," ")</f>
        <v>0</v>
      </c>
      <c r="C83" s="60">
        <f>IF('Tabel 10'!D115&lt;" ",'Tabel 10'!D115," ")</f>
        <v>210</v>
      </c>
      <c r="D83" s="60">
        <f>IF('Tabel 10'!E115&lt;" ",'Tabel 10'!E115," ")</f>
        <v>567</v>
      </c>
      <c r="E83" s="60">
        <f>IF('Tabel 10'!F115&lt;" ",'Tabel 10'!F115," ")</f>
        <v>572</v>
      </c>
      <c r="F83" s="60">
        <f>IF('Tabel 10'!G115&lt;" ",'Tabel 10'!G115," ")</f>
        <v>614</v>
      </c>
      <c r="G83" s="61">
        <f>IF('Tabel 10'!H115&lt;" ",'Tabel 10'!H115," ")</f>
        <v>689</v>
      </c>
    </row>
    <row r="84" spans="1:7" x14ac:dyDescent="0.2">
      <c r="A84" s="32" t="s">
        <v>86</v>
      </c>
      <c r="B84" s="46"/>
      <c r="C84" s="47"/>
      <c r="D84" s="47"/>
      <c r="E84" s="48"/>
      <c r="F84" s="48"/>
      <c r="G84" s="49"/>
    </row>
    <row r="85" spans="1:7" x14ac:dyDescent="0.2">
      <c r="A85" s="37" t="s">
        <v>87</v>
      </c>
      <c r="B85" s="50">
        <f>IF('Tabel 10'!C118&lt;" ",'Tabel 10'!C118," ")</f>
        <v>58</v>
      </c>
      <c r="C85" s="51">
        <f>IF('Tabel 10'!D118&lt;" ",'Tabel 10'!D118," ")</f>
        <v>70</v>
      </c>
      <c r="D85" s="51">
        <f>IF('Tabel 10'!E118&lt;" ",'Tabel 10'!E118," ")</f>
        <v>68</v>
      </c>
      <c r="E85" s="51">
        <f>IF('Tabel 10'!F118&lt;" ",'Tabel 10'!F118," ")</f>
        <v>80</v>
      </c>
      <c r="F85" s="51">
        <f>IF('Tabel 10'!G118&lt;" ",'Tabel 10'!G118," ")</f>
        <v>68</v>
      </c>
      <c r="G85" s="52">
        <f>IF('Tabel 10'!H118&lt;" ",'Tabel 10'!H118," ")</f>
        <v>42</v>
      </c>
    </row>
    <row r="86" spans="1:7" x14ac:dyDescent="0.2">
      <c r="A86" s="39" t="s">
        <v>88</v>
      </c>
      <c r="B86" s="56">
        <f>IF('Tabel 10'!C120&lt;" ",'Tabel 10'!C120," ")</f>
        <v>15</v>
      </c>
      <c r="C86" s="57">
        <f>IF('Tabel 10'!D120&lt;" ",'Tabel 10'!D120," ")</f>
        <v>10</v>
      </c>
      <c r="D86" s="57">
        <f>IF('Tabel 10'!E120&lt;" ",'Tabel 10'!E120," ")</f>
        <v>7</v>
      </c>
      <c r="E86" s="57">
        <f>IF('Tabel 10'!F120&lt;" ",'Tabel 10'!F120," ")</f>
        <v>6</v>
      </c>
      <c r="F86" s="57">
        <f>IF('Tabel 10'!G120&lt;" ",'Tabel 10'!G120," ")</f>
        <v>7</v>
      </c>
      <c r="G86" s="58">
        <f>IF('Tabel 10'!H120&lt;" ",'Tabel 10'!H120," ")</f>
        <v>7</v>
      </c>
    </row>
    <row r="87" spans="1:7" x14ac:dyDescent="0.2">
      <c r="A87" s="39" t="s">
        <v>89</v>
      </c>
      <c r="B87" s="56">
        <f>IF('Tabel 10'!C122&lt;" ",'Tabel 10'!C122," ")</f>
        <v>40</v>
      </c>
      <c r="C87" s="57">
        <f>IF('Tabel 10'!D122&lt;" ",'Tabel 10'!D122," ")</f>
        <v>39</v>
      </c>
      <c r="D87" s="57">
        <f>IF('Tabel 10'!E122&lt;" ",'Tabel 10'!E122," ")</f>
        <v>1</v>
      </c>
      <c r="E87" s="57">
        <f>IF('Tabel 10'!F122&lt;" ",'Tabel 10'!F122," ")</f>
        <v>1</v>
      </c>
      <c r="F87" s="57">
        <f>IF('Tabel 10'!G122&lt;" ",'Tabel 10'!G122," ")</f>
        <v>6</v>
      </c>
      <c r="G87" s="58">
        <f>IF('Tabel 10'!H122&lt;" ",'Tabel 10'!H122," ")</f>
        <v>3</v>
      </c>
    </row>
    <row r="88" spans="1:7" x14ac:dyDescent="0.2">
      <c r="A88" s="39" t="s">
        <v>90</v>
      </c>
      <c r="B88" s="56">
        <f>IF('Tabel 10'!C124&lt;" ",'Tabel 10'!C124," ")</f>
        <v>0</v>
      </c>
      <c r="C88" s="57">
        <f>IF('Tabel 10'!D124&lt;" ",'Tabel 10'!D124," ")</f>
        <v>0</v>
      </c>
      <c r="D88" s="57">
        <f>IF('Tabel 10'!E124&lt;" ",'Tabel 10'!E124," ")</f>
        <v>0</v>
      </c>
      <c r="E88" s="57">
        <f>IF('Tabel 10'!F124&lt;" ",'Tabel 10'!F124," ")</f>
        <v>0</v>
      </c>
      <c r="F88" s="57">
        <f>IF('Tabel 10'!G124&lt;" ",'Tabel 10'!G124," ")</f>
        <v>0</v>
      </c>
      <c r="G88" s="58">
        <f>IF('Tabel 10'!H124&lt;" ",'Tabel 10'!H124," ")</f>
        <v>0</v>
      </c>
    </row>
    <row r="89" spans="1:7" x14ac:dyDescent="0.2">
      <c r="A89" s="39" t="s">
        <v>91</v>
      </c>
      <c r="B89" s="56">
        <f>IF('Tabel 10'!C126&lt;" ",'Tabel 10'!C126," ")</f>
        <v>24</v>
      </c>
      <c r="C89" s="57">
        <f>IF('Tabel 10'!D126&lt;" ",'Tabel 10'!D126," ")</f>
        <v>41</v>
      </c>
      <c r="D89" s="57">
        <f>IF('Tabel 10'!E126&lt;" ",'Tabel 10'!E126," ")</f>
        <v>54</v>
      </c>
      <c r="E89" s="57">
        <f>IF('Tabel 10'!F126&lt;" ",'Tabel 10'!F126," ")</f>
        <v>61</v>
      </c>
      <c r="F89" s="57">
        <f>IF('Tabel 10'!G126&lt;" ",'Tabel 10'!G126," ")</f>
        <v>34</v>
      </c>
      <c r="G89" s="58">
        <f>IF('Tabel 10'!H126&lt;" ",'Tabel 10'!H126," ")</f>
        <v>7</v>
      </c>
    </row>
    <row r="90" spans="1:7" x14ac:dyDescent="0.2">
      <c r="A90" s="39" t="s">
        <v>92</v>
      </c>
      <c r="B90" s="56">
        <f>IF('Tabel 10'!C128&lt;" ",'Tabel 10'!C128," ")</f>
        <v>2</v>
      </c>
      <c r="C90" s="57">
        <f>IF('Tabel 10'!D128&lt;" ",'Tabel 10'!D128," ")</f>
        <v>10</v>
      </c>
      <c r="D90" s="57">
        <f>IF('Tabel 10'!E128&lt;" ",'Tabel 10'!E128," ")</f>
        <v>3</v>
      </c>
      <c r="E90" s="57">
        <f>IF('Tabel 10'!F128&lt;" ",'Tabel 10'!F128," ")</f>
        <v>4</v>
      </c>
      <c r="F90" s="57">
        <f>IF('Tabel 10'!G128&lt;" ",'Tabel 10'!G128," ")</f>
        <v>3</v>
      </c>
      <c r="G90" s="58">
        <f>IF('Tabel 10'!H128&lt;" ",'Tabel 10'!H128," ")</f>
        <v>1</v>
      </c>
    </row>
    <row r="91" spans="1:7" x14ac:dyDescent="0.2">
      <c r="A91" s="39" t="s">
        <v>93</v>
      </c>
      <c r="B91" s="56">
        <f>IF('Tabel 10'!C130&lt;" ",'Tabel 10'!C130," ")</f>
        <v>36</v>
      </c>
      <c r="C91" s="57">
        <f>IF('Tabel 10'!D130&lt;" ",'Tabel 10'!D130," ")</f>
        <v>14</v>
      </c>
      <c r="D91" s="57">
        <f>IF('Tabel 10'!E130&lt;" ",'Tabel 10'!E130," ")</f>
        <v>7</v>
      </c>
      <c r="E91" s="57">
        <f>IF('Tabel 10'!F130&lt;" ",'Tabel 10'!F130," ")</f>
        <v>10</v>
      </c>
      <c r="F91" s="57">
        <f>IF('Tabel 10'!G130&lt;" ",'Tabel 10'!G130," ")</f>
        <v>8</v>
      </c>
      <c r="G91" s="58">
        <f>IF('Tabel 10'!H130&lt;" ",'Tabel 10'!H130," ")</f>
        <v>15</v>
      </c>
    </row>
    <row r="92" spans="1:7" x14ac:dyDescent="0.2">
      <c r="A92" s="40" t="s">
        <v>94</v>
      </c>
      <c r="B92" s="59">
        <f>IF('Tabel 10'!C132&lt;" ",'Tabel 10'!C132," ")</f>
        <v>15</v>
      </c>
      <c r="C92" s="60">
        <f>IF('Tabel 10'!D132&lt;" ",'Tabel 10'!D132," ")</f>
        <v>19</v>
      </c>
      <c r="D92" s="60">
        <f>IF('Tabel 10'!E132&lt;" ",'Tabel 10'!E132," ")</f>
        <v>8</v>
      </c>
      <c r="E92" s="60">
        <f>IF('Tabel 10'!F132&lt;" ",'Tabel 10'!F132," ")</f>
        <v>11</v>
      </c>
      <c r="F92" s="60">
        <f>IF('Tabel 10'!G132&lt;" ",'Tabel 10'!G132," ")</f>
        <v>11</v>
      </c>
      <c r="G92" s="61">
        <f>IF('Tabel 10'!H132&lt;" ",'Tabel 10'!H132," ")</f>
        <v>5</v>
      </c>
    </row>
    <row r="93" spans="1:7" ht="25.5" x14ac:dyDescent="0.2">
      <c r="A93" s="45" t="s">
        <v>148</v>
      </c>
      <c r="B93" s="46"/>
      <c r="C93" s="47"/>
      <c r="D93" s="47"/>
      <c r="E93" s="48"/>
      <c r="F93" s="48"/>
      <c r="G93" s="49"/>
    </row>
    <row r="94" spans="1:7" x14ac:dyDescent="0.2">
      <c r="A94" s="37" t="s">
        <v>96</v>
      </c>
      <c r="B94" s="50">
        <f>IF('Tabel 10'!C135&lt;" ",'Tabel 10'!C135," ")</f>
        <v>145</v>
      </c>
      <c r="C94" s="51">
        <f>IF('Tabel 10'!D135&lt;" ",'Tabel 10'!D135," ")</f>
        <v>76</v>
      </c>
      <c r="D94" s="51">
        <f>IF('Tabel 10'!E135&lt;" ",'Tabel 10'!E135," ")</f>
        <v>93</v>
      </c>
      <c r="E94" s="51">
        <f>IF('Tabel 10'!F135&lt;" ",'Tabel 10'!F135," ")</f>
        <v>136</v>
      </c>
      <c r="F94" s="51">
        <f>IF('Tabel 10'!G135&lt;" ",'Tabel 10'!G135," ")</f>
        <v>164</v>
      </c>
      <c r="G94" s="52">
        <f>IF('Tabel 10'!H135&lt;" ",'Tabel 10'!H135," ")</f>
        <v>144</v>
      </c>
    </row>
    <row r="95" spans="1:7" x14ac:dyDescent="0.2">
      <c r="A95" s="39" t="s">
        <v>97</v>
      </c>
      <c r="B95" s="56">
        <f>IF('Tabel 10'!C137&lt;" ",'Tabel 10'!C137," ")</f>
        <v>2</v>
      </c>
      <c r="C95" s="57">
        <f>IF('Tabel 10'!D137&lt;" ",'Tabel 10'!D137," ")</f>
        <v>1</v>
      </c>
      <c r="D95" s="57">
        <f>IF('Tabel 10'!E137&lt;" ",'Tabel 10'!E137," ")</f>
        <v>0</v>
      </c>
      <c r="E95" s="57">
        <f>IF('Tabel 10'!F137&lt;" ",'Tabel 10'!F137," ")</f>
        <v>0</v>
      </c>
      <c r="F95" s="57">
        <f>IF('Tabel 10'!G137&lt;" ",'Tabel 10'!G137," ")</f>
        <v>1</v>
      </c>
      <c r="G95" s="58">
        <f>IF('Tabel 10'!H137&lt;" ",'Tabel 10'!H137," ")</f>
        <v>1</v>
      </c>
    </row>
    <row r="96" spans="1:7" x14ac:dyDescent="0.2">
      <c r="A96" s="39" t="s">
        <v>98</v>
      </c>
      <c r="B96" s="56">
        <f>IF('Tabel 10'!C139&lt;" ",'Tabel 10'!C139," ")</f>
        <v>286</v>
      </c>
      <c r="C96" s="57">
        <f>IF('Tabel 10'!D139&lt;" ",'Tabel 10'!D139," ")</f>
        <v>251</v>
      </c>
      <c r="D96" s="57">
        <f>IF('Tabel 10'!E139&lt;" ",'Tabel 10'!E139," ")</f>
        <v>262</v>
      </c>
      <c r="E96" s="57">
        <f>IF('Tabel 10'!F139&lt;" ",'Tabel 10'!F139," ")</f>
        <v>403</v>
      </c>
      <c r="F96" s="57">
        <f>IF('Tabel 10'!G139&lt;" ",'Tabel 10'!G139," ")</f>
        <v>322</v>
      </c>
      <c r="G96" s="58">
        <f>IF('Tabel 10'!H139&lt;" ",'Tabel 10'!H139," ")</f>
        <v>301</v>
      </c>
    </row>
    <row r="97" spans="1:7" x14ac:dyDescent="0.2">
      <c r="A97" s="39" t="s">
        <v>99</v>
      </c>
      <c r="B97" s="56">
        <f>IF('Tabel 10'!C141&lt;" ",'Tabel 10'!C141," ")</f>
        <v>2517</v>
      </c>
      <c r="C97" s="57">
        <f>IF('Tabel 10'!D141&lt;" ",'Tabel 10'!D141," ")</f>
        <v>3164</v>
      </c>
      <c r="D97" s="57">
        <f>IF('Tabel 10'!E141&lt;" ",'Tabel 10'!E141," ")</f>
        <v>3245</v>
      </c>
      <c r="E97" s="57">
        <f>IF('Tabel 10'!F141&lt;" ",'Tabel 10'!F141," ")</f>
        <v>4621</v>
      </c>
      <c r="F97" s="57">
        <f>IF('Tabel 10'!G141&lt;" ",'Tabel 10'!G141," ")</f>
        <v>3012</v>
      </c>
      <c r="G97" s="58">
        <f>IF('Tabel 10'!H141&lt;" ",'Tabel 10'!H141," ")</f>
        <v>2881</v>
      </c>
    </row>
    <row r="98" spans="1:7" x14ac:dyDescent="0.2">
      <c r="A98" s="39" t="s">
        <v>100</v>
      </c>
      <c r="B98" s="56">
        <f>IF('Tabel 10'!C143&lt;" ",'Tabel 10'!C143," ")</f>
        <v>221</v>
      </c>
      <c r="C98" s="57">
        <f>IF('Tabel 10'!D143&lt;" ",'Tabel 10'!D143," ")</f>
        <v>196</v>
      </c>
      <c r="D98" s="57">
        <f>IF('Tabel 10'!E143&lt;" ",'Tabel 10'!E143," ")</f>
        <v>191</v>
      </c>
      <c r="E98" s="57">
        <f>IF('Tabel 10'!F143&lt;" ",'Tabel 10'!F143," ")</f>
        <v>182</v>
      </c>
      <c r="F98" s="57">
        <f>IF('Tabel 10'!G143&lt;" ",'Tabel 10'!G143," ")</f>
        <v>161</v>
      </c>
      <c r="G98" s="58">
        <f>IF('Tabel 10'!H143&lt;" ",'Tabel 10'!H143," ")</f>
        <v>261</v>
      </c>
    </row>
    <row r="99" spans="1:7" x14ac:dyDescent="0.2">
      <c r="A99" s="40" t="s">
        <v>101</v>
      </c>
      <c r="B99" s="59">
        <f>IF('Tabel 10'!C145&lt;" ",'Tabel 10'!C145," ")</f>
        <v>0</v>
      </c>
      <c r="C99" s="60">
        <f>IF('Tabel 10'!D145&lt;" ",'Tabel 10'!D145," ")</f>
        <v>0</v>
      </c>
      <c r="D99" s="60">
        <f>IF('Tabel 10'!E145&lt;" ",'Tabel 10'!E145," ")</f>
        <v>0</v>
      </c>
      <c r="E99" s="60">
        <f>IF('Tabel 10'!F145&lt;" ",'Tabel 10'!F145," ")</f>
        <v>0</v>
      </c>
      <c r="F99" s="60">
        <f>IF('Tabel 10'!G145&lt;" ",'Tabel 10'!G145," ")</f>
        <v>0</v>
      </c>
      <c r="G99" s="61">
        <f>IF('Tabel 10'!H145&lt;" ",'Tabel 10'!H145," ")</f>
        <v>0</v>
      </c>
    </row>
    <row r="100" spans="1:7" x14ac:dyDescent="0.2">
      <c r="A100" s="32" t="s">
        <v>102</v>
      </c>
      <c r="B100" s="46"/>
      <c r="C100" s="47"/>
      <c r="D100" s="47"/>
      <c r="E100" s="48"/>
      <c r="F100" s="48"/>
      <c r="G100" s="49"/>
    </row>
    <row r="101" spans="1:7" x14ac:dyDescent="0.2">
      <c r="A101" s="44" t="s">
        <v>103</v>
      </c>
      <c r="B101" s="68">
        <f>IF('Tabel 10'!C148&lt;" ",'Tabel 10'!C148," ")</f>
        <v>22</v>
      </c>
      <c r="C101" s="69">
        <f>IF('Tabel 10'!D148&lt;" ",'Tabel 10'!D148," ")</f>
        <v>24</v>
      </c>
      <c r="D101" s="69">
        <f>IF('Tabel 10'!E148&lt;" ",'Tabel 10'!E148," ")</f>
        <v>25</v>
      </c>
      <c r="E101" s="69">
        <f>IF('Tabel 10'!F148&lt;" ",'Tabel 10'!F148," ")</f>
        <v>19</v>
      </c>
      <c r="F101" s="69">
        <f>IF('Tabel 10'!G148&lt;" ",'Tabel 10'!G148," ")</f>
        <v>20</v>
      </c>
      <c r="G101" s="70">
        <f>IF('Tabel 10'!H148&lt;" ",'Tabel 10'!H148," ")</f>
        <v>35</v>
      </c>
    </row>
    <row r="102" spans="1:7" x14ac:dyDescent="0.2">
      <c r="A102" s="32" t="s">
        <v>104</v>
      </c>
      <c r="B102" s="46"/>
      <c r="C102" s="47"/>
      <c r="D102" s="47"/>
      <c r="E102" s="48"/>
      <c r="F102" s="48"/>
      <c r="G102" s="49"/>
    </row>
    <row r="103" spans="1:7" x14ac:dyDescent="0.2">
      <c r="A103" s="37" t="s">
        <v>105</v>
      </c>
      <c r="B103" s="50">
        <f>IF('Tabel 10'!C151&lt;" ",'Tabel 10'!C151," ")</f>
        <v>612</v>
      </c>
      <c r="C103" s="51">
        <f>IF('Tabel 10'!D151&lt;" ",'Tabel 10'!D151," ")</f>
        <v>751</v>
      </c>
      <c r="D103" s="51">
        <f>IF('Tabel 10'!E151&lt;" ",'Tabel 10'!E151," ")</f>
        <v>654</v>
      </c>
      <c r="E103" s="51">
        <f>IF('Tabel 10'!F151&lt;" ",'Tabel 10'!F151," ")</f>
        <v>436</v>
      </c>
      <c r="F103" s="51">
        <f>IF('Tabel 10'!G151&lt;" ",'Tabel 10'!G151," ")</f>
        <v>554</v>
      </c>
      <c r="G103" s="52">
        <f>IF('Tabel 10'!H151&lt;" ",'Tabel 10'!H151," ")</f>
        <v>631</v>
      </c>
    </row>
    <row r="104" spans="1:7" x14ac:dyDescent="0.2">
      <c r="A104" s="39" t="s">
        <v>106</v>
      </c>
      <c r="B104" s="56">
        <f>IF('Tabel 10'!C153&lt;" ",'Tabel 10'!C153," ")</f>
        <v>9</v>
      </c>
      <c r="C104" s="57">
        <f>IF('Tabel 10'!D153&lt;" ",'Tabel 10'!D153," ")</f>
        <v>17</v>
      </c>
      <c r="D104" s="57">
        <f>IF('Tabel 10'!E153&lt;" ",'Tabel 10'!E153," ")</f>
        <v>36</v>
      </c>
      <c r="E104" s="57">
        <f>IF('Tabel 10'!F153&lt;" ",'Tabel 10'!F153," ")</f>
        <v>12</v>
      </c>
      <c r="F104" s="57">
        <f>IF('Tabel 10'!G153&lt;" ",'Tabel 10'!G153," ")</f>
        <v>1</v>
      </c>
      <c r="G104" s="58">
        <f>IF('Tabel 10'!H153&lt;" ",'Tabel 10'!H153," ")</f>
        <v>0</v>
      </c>
    </row>
    <row r="105" spans="1:7" x14ac:dyDescent="0.2">
      <c r="A105" s="39" t="s">
        <v>107</v>
      </c>
      <c r="B105" s="56">
        <v>0</v>
      </c>
      <c r="C105" s="57">
        <v>0</v>
      </c>
      <c r="D105" s="57">
        <v>0</v>
      </c>
      <c r="E105" s="57">
        <v>0</v>
      </c>
      <c r="F105" s="57">
        <v>0</v>
      </c>
      <c r="G105" s="58">
        <v>1</v>
      </c>
    </row>
    <row r="106" spans="1:7" x14ac:dyDescent="0.2">
      <c r="A106" s="40" t="s">
        <v>108</v>
      </c>
      <c r="B106" s="59">
        <v>8</v>
      </c>
      <c r="C106" s="60">
        <v>26</v>
      </c>
      <c r="D106" s="60">
        <v>133</v>
      </c>
      <c r="E106" s="60">
        <v>175</v>
      </c>
      <c r="F106" s="60">
        <v>215</v>
      </c>
      <c r="G106" s="61">
        <v>327</v>
      </c>
    </row>
    <row r="107" spans="1:7" x14ac:dyDescent="0.2">
      <c r="A107" s="32" t="s">
        <v>109</v>
      </c>
      <c r="B107" s="46"/>
      <c r="C107" s="47"/>
      <c r="D107" s="47"/>
      <c r="E107" s="48"/>
      <c r="F107" s="48"/>
      <c r="G107" s="49"/>
    </row>
    <row r="108" spans="1:7" x14ac:dyDescent="0.2">
      <c r="A108" s="37" t="s">
        <v>110</v>
      </c>
      <c r="B108" s="50"/>
      <c r="C108" s="51"/>
      <c r="D108" s="51"/>
      <c r="E108" s="51"/>
      <c r="F108" s="51"/>
      <c r="G108" s="52"/>
    </row>
    <row r="109" spans="1:7" s="21" customFormat="1" x14ac:dyDescent="0.2">
      <c r="A109" s="38" t="s">
        <v>111</v>
      </c>
      <c r="B109" s="53">
        <f>IF('Tabel 10'!C161&lt;" ",'Tabel 10'!C161," ")</f>
        <v>2535</v>
      </c>
      <c r="C109" s="54">
        <f>IF('Tabel 10'!D161&lt;" ",'Tabel 10'!D161," ")</f>
        <v>3182</v>
      </c>
      <c r="D109" s="54">
        <f>IF('Tabel 10'!E161&lt;" ",'Tabel 10'!E161," ")</f>
        <v>3254</v>
      </c>
      <c r="E109" s="54">
        <f>IF('Tabel 10'!F161&lt;" ",'Tabel 10'!F161," ")</f>
        <v>4632</v>
      </c>
      <c r="F109" s="54">
        <f>IF('Tabel 10'!G161&lt;" ",'Tabel 10'!G161," ")</f>
        <v>3020</v>
      </c>
      <c r="G109" s="55">
        <f>IF('Tabel 10'!H161&lt;" ",'Tabel 10'!H161," ")</f>
        <v>2899</v>
      </c>
    </row>
    <row r="110" spans="1:7" s="21" customFormat="1" x14ac:dyDescent="0.2">
      <c r="A110" s="38" t="s">
        <v>112</v>
      </c>
      <c r="B110" s="53">
        <f>IF('Tabel 10'!C162&lt;" ",'Tabel 10'!C162," ")</f>
        <v>3188158</v>
      </c>
      <c r="C110" s="54">
        <f>IF('Tabel 10'!D162&lt;" ",'Tabel 10'!D162," ")</f>
        <v>3592018</v>
      </c>
      <c r="D110" s="54">
        <f>IF('Tabel 10'!E162&lt;" ",'Tabel 10'!E162," ")</f>
        <v>3409855</v>
      </c>
      <c r="E110" s="54">
        <f>IF('Tabel 10'!F162&lt;" ",'Tabel 10'!F162," ")</f>
        <v>3542810</v>
      </c>
      <c r="F110" s="54">
        <f>IF('Tabel 10'!G162&lt;" ",'Tabel 10'!G162," ")</f>
        <v>2489585</v>
      </c>
      <c r="G110" s="55">
        <f>IF('Tabel 10'!H162&lt;" ",'Tabel 10'!H162," ")</f>
        <v>3944669</v>
      </c>
    </row>
    <row r="111" spans="1:7" x14ac:dyDescent="0.2">
      <c r="A111" s="39" t="s">
        <v>113</v>
      </c>
      <c r="B111" s="56"/>
      <c r="C111" s="57"/>
      <c r="D111" s="57"/>
      <c r="E111" s="57"/>
      <c r="F111" s="57"/>
      <c r="G111" s="58"/>
    </row>
    <row r="112" spans="1:7" s="21" customFormat="1" x14ac:dyDescent="0.2">
      <c r="A112" s="38" t="s">
        <v>111</v>
      </c>
      <c r="B112" s="53">
        <f>IF('Tabel 10'!C165&lt;" ",'Tabel 10'!C165," ")</f>
        <v>7</v>
      </c>
      <c r="C112" s="54">
        <f>IF('Tabel 10'!D165&lt;" ",'Tabel 10'!D165," ")</f>
        <v>9</v>
      </c>
      <c r="D112" s="54">
        <f>IF('Tabel 10'!E165&lt;" ",'Tabel 10'!E165," ")</f>
        <v>19</v>
      </c>
      <c r="E112" s="54">
        <f>IF('Tabel 10'!F165&lt;" ",'Tabel 10'!F165," ")</f>
        <v>20</v>
      </c>
      <c r="F112" s="54">
        <f>IF('Tabel 10'!G165&lt;" ",'Tabel 10'!G165," ")</f>
        <v>11</v>
      </c>
      <c r="G112" s="55">
        <f>IF('Tabel 10'!H165&lt;" ",'Tabel 10'!H165," ")</f>
        <v>12</v>
      </c>
    </row>
    <row r="113" spans="1:7" s="21" customFormat="1" x14ac:dyDescent="0.2">
      <c r="A113" s="38" t="s">
        <v>112</v>
      </c>
      <c r="B113" s="53">
        <f>IF('Tabel 10'!C166&lt;" ",'Tabel 10'!C166," ")</f>
        <v>15150</v>
      </c>
      <c r="C113" s="54">
        <f>IF('Tabel 10'!D166&lt;" ",'Tabel 10'!D166," ")</f>
        <v>25900</v>
      </c>
      <c r="D113" s="54">
        <f>IF('Tabel 10'!E166&lt;" ",'Tabel 10'!E166," ")</f>
        <v>90450</v>
      </c>
      <c r="E113" s="54">
        <f>IF('Tabel 10'!F166&lt;" ",'Tabel 10'!F166," ")</f>
        <v>91219</v>
      </c>
      <c r="F113" s="54">
        <f>IF('Tabel 10'!G166&lt;" ",'Tabel 10'!G166," ")</f>
        <v>35395</v>
      </c>
      <c r="G113" s="55">
        <f>IF('Tabel 10'!H166&lt;" ",'Tabel 10'!H166," ")</f>
        <v>47216</v>
      </c>
    </row>
    <row r="114" spans="1:7" x14ac:dyDescent="0.2">
      <c r="A114" s="39" t="s">
        <v>114</v>
      </c>
      <c r="B114" s="56"/>
      <c r="C114" s="57"/>
      <c r="D114" s="57"/>
      <c r="E114" s="57"/>
      <c r="F114" s="57"/>
      <c r="G114" s="58"/>
    </row>
    <row r="115" spans="1:7" s="21" customFormat="1" x14ac:dyDescent="0.2">
      <c r="A115" s="38" t="s">
        <v>111</v>
      </c>
      <c r="B115" s="53">
        <f>IF('Tabel 10'!C169&lt;" ",'Tabel 10'!C169," ")</f>
        <v>253</v>
      </c>
      <c r="C115" s="54">
        <f>IF('Tabel 10'!D169&lt;" ",'Tabel 10'!D169," ")</f>
        <v>223</v>
      </c>
      <c r="D115" s="54">
        <f>IF('Tabel 10'!E169&lt;" ",'Tabel 10'!E169," ")</f>
        <v>349</v>
      </c>
      <c r="E115" s="54">
        <f>IF('Tabel 10'!F169&lt;" ",'Tabel 10'!F169," ")</f>
        <v>275</v>
      </c>
      <c r="F115" s="54">
        <f>IF('Tabel 10'!G169&lt;" ",'Tabel 10'!G169," ")</f>
        <v>196</v>
      </c>
      <c r="G115" s="55">
        <f>IF('Tabel 10'!H169&lt;" ",'Tabel 10'!H169," ")</f>
        <v>137</v>
      </c>
    </row>
    <row r="116" spans="1:7" s="21" customFormat="1" x14ac:dyDescent="0.2">
      <c r="A116" s="38" t="s">
        <v>115</v>
      </c>
      <c r="B116" s="53">
        <f>IF('Tabel 10'!C170&lt;" ",'Tabel 10'!C170," ")</f>
        <v>450323</v>
      </c>
      <c r="C116" s="54">
        <f>IF('Tabel 10'!D170&lt;" ",'Tabel 10'!D170," ")</f>
        <v>85090</v>
      </c>
      <c r="D116" s="54">
        <f>IF('Tabel 10'!E170&lt;" ",'Tabel 10'!E170," ")</f>
        <v>5651986</v>
      </c>
      <c r="E116" s="54">
        <f>IF('Tabel 10'!F170&lt;" ",'Tabel 10'!F170," ")</f>
        <v>1097597</v>
      </c>
      <c r="F116" s="54">
        <f>IF('Tabel 10'!G170&lt;" ",'Tabel 10'!G170," ")</f>
        <v>30847</v>
      </c>
      <c r="G116" s="55">
        <f>IF('Tabel 10'!H170&lt;" ",'Tabel 10'!H170," ")</f>
        <v>614187</v>
      </c>
    </row>
    <row r="117" spans="1:7" x14ac:dyDescent="0.2">
      <c r="A117" s="39" t="s">
        <v>116</v>
      </c>
      <c r="B117" s="56">
        <f>IF('Tabel 10'!C172&lt;" ",'Tabel 10'!C172," ")</f>
        <v>436</v>
      </c>
      <c r="C117" s="57">
        <f>IF('Tabel 10'!D172&lt;" ",'Tabel 10'!D172," ")</f>
        <v>1039</v>
      </c>
      <c r="D117" s="57">
        <f>IF('Tabel 10'!E172&lt;" ",'Tabel 10'!E172," ")</f>
        <v>723</v>
      </c>
      <c r="E117" s="57">
        <f>IF('Tabel 10'!F172&lt;" ",'Tabel 10'!F172," ")</f>
        <v>857</v>
      </c>
      <c r="F117" s="57">
        <f>IF('Tabel 10'!G172&lt;" ",'Tabel 10'!G172," ")</f>
        <v>1155</v>
      </c>
      <c r="G117" s="58">
        <f>IF('Tabel 10'!H172&lt;" ",'Tabel 10'!H172," ")</f>
        <v>935</v>
      </c>
    </row>
    <row r="118" spans="1:7" x14ac:dyDescent="0.2">
      <c r="A118" s="39" t="s">
        <v>117</v>
      </c>
      <c r="B118" s="56">
        <f>IF('Tabel 10'!C174&lt;" ",'Tabel 10'!C174," ")</f>
        <v>16</v>
      </c>
      <c r="C118" s="57">
        <f>IF('Tabel 10'!D174&lt;" ",'Tabel 10'!D174," ")</f>
        <v>10</v>
      </c>
      <c r="D118" s="57">
        <f>IF('Tabel 10'!E174&lt;" ",'Tabel 10'!E174," ")</f>
        <v>16</v>
      </c>
      <c r="E118" s="57">
        <f>IF('Tabel 10'!F174&lt;" ",'Tabel 10'!F174," ")</f>
        <v>12</v>
      </c>
      <c r="F118" s="57">
        <f>IF('Tabel 10'!G174&lt;" ",'Tabel 10'!G174," ")</f>
        <v>13</v>
      </c>
      <c r="G118" s="58">
        <f>IF('Tabel 10'!H174&lt;" ",'Tabel 10'!H174," ")</f>
        <v>12</v>
      </c>
    </row>
    <row r="119" spans="1:7" x14ac:dyDescent="0.2">
      <c r="A119" s="39" t="s">
        <v>118</v>
      </c>
      <c r="B119" s="56">
        <f>IF('Tabel 10'!C176&lt;" ",'Tabel 10'!C176," ")</f>
        <v>28</v>
      </c>
      <c r="C119" s="57">
        <f>IF('Tabel 10'!D176&lt;" ",'Tabel 10'!D176," ")</f>
        <v>19</v>
      </c>
      <c r="D119" s="57">
        <f>IF('Tabel 10'!E176&lt;" ",'Tabel 10'!E176," ")</f>
        <v>12</v>
      </c>
      <c r="E119" s="57">
        <f>IF('Tabel 10'!F176&lt;" ",'Tabel 10'!F176," ")</f>
        <v>43</v>
      </c>
      <c r="F119" s="57">
        <f>IF('Tabel 10'!G176&lt;" ",'Tabel 10'!G176," ")</f>
        <v>26</v>
      </c>
      <c r="G119" s="58">
        <f>IF('Tabel 10'!H176&lt;" ",'Tabel 10'!H176," ")</f>
        <v>25</v>
      </c>
    </row>
    <row r="120" spans="1:7" x14ac:dyDescent="0.2">
      <c r="A120" s="39" t="s">
        <v>119</v>
      </c>
      <c r="B120" s="56">
        <f>IF('Tabel 10'!C178&lt;" ",'Tabel 10'!C178," ")</f>
        <v>1097</v>
      </c>
      <c r="C120" s="57">
        <f>IF('Tabel 10'!D178&lt;" ",'Tabel 10'!D178," ")</f>
        <v>1429</v>
      </c>
      <c r="D120" s="57">
        <f>IF('Tabel 10'!E178&lt;" ",'Tabel 10'!E178," ")</f>
        <v>985</v>
      </c>
      <c r="E120" s="57">
        <f>IF('Tabel 10'!F178&lt;" ",'Tabel 10'!F178," ")</f>
        <v>1071</v>
      </c>
      <c r="F120" s="57">
        <f>IF('Tabel 10'!G178&lt;" ",'Tabel 10'!G178," ")</f>
        <v>516</v>
      </c>
      <c r="G120" s="58">
        <f>IF('Tabel 10'!H178&lt;" ",'Tabel 10'!H178," ")</f>
        <v>734</v>
      </c>
    </row>
    <row r="121" spans="1:7" s="21" customFormat="1" x14ac:dyDescent="0.2">
      <c r="A121" s="38" t="s">
        <v>120</v>
      </c>
      <c r="B121" s="53">
        <f>IF('Tabel 10'!C179&lt;" ",'Tabel 10'!C179," ")</f>
        <v>5</v>
      </c>
      <c r="C121" s="54">
        <f>IF('Tabel 10'!D179&lt;" ",'Tabel 10'!D179," ")</f>
        <v>2</v>
      </c>
      <c r="D121" s="54">
        <f>IF('Tabel 10'!E179&lt;" ",'Tabel 10'!E179," ")</f>
        <v>0</v>
      </c>
      <c r="E121" s="54">
        <f>IF('Tabel 10'!F179&lt;" ",'Tabel 10'!F179," ")</f>
        <v>3</v>
      </c>
      <c r="F121" s="54">
        <f>IF('Tabel 10'!G179&lt;" ",'Tabel 10'!G179," ")</f>
        <v>0</v>
      </c>
      <c r="G121" s="55">
        <f>IF('Tabel 10'!H179&lt;" ",'Tabel 10'!H179," ")</f>
        <v>2</v>
      </c>
    </row>
    <row r="122" spans="1:7" s="21" customFormat="1" ht="25.5" x14ac:dyDescent="0.2">
      <c r="A122" s="42" t="s">
        <v>150</v>
      </c>
      <c r="B122" s="53">
        <v>7</v>
      </c>
      <c r="C122" s="54">
        <v>4</v>
      </c>
      <c r="D122" s="54">
        <v>1</v>
      </c>
      <c r="E122" s="54">
        <v>3</v>
      </c>
      <c r="F122" s="54">
        <v>1</v>
      </c>
      <c r="G122" s="55">
        <v>3</v>
      </c>
    </row>
    <row r="123" spans="1:7" s="21" customFormat="1" x14ac:dyDescent="0.2">
      <c r="A123" s="38" t="s">
        <v>123</v>
      </c>
      <c r="B123" s="53">
        <f>IF('Tabel 10'!C181&lt;" ",'Tabel 10'!C181," ")</f>
        <v>204</v>
      </c>
      <c r="C123" s="54">
        <f>IF('Tabel 10'!D181&lt;" ",'Tabel 10'!D181," ")</f>
        <v>209</v>
      </c>
      <c r="D123" s="54">
        <f>IF('Tabel 10'!E181&lt;" ",'Tabel 10'!E181," ")</f>
        <v>75</v>
      </c>
      <c r="E123" s="54">
        <f>IF('Tabel 10'!F181&lt;" ",'Tabel 10'!F181," ")</f>
        <v>96</v>
      </c>
      <c r="F123" s="54">
        <f>IF('Tabel 10'!G181&lt;" ",'Tabel 10'!G181," ")</f>
        <v>50</v>
      </c>
      <c r="G123" s="55">
        <f>IF('Tabel 10'!H181&lt;" ",'Tabel 10'!H181," ")</f>
        <v>64</v>
      </c>
    </row>
    <row r="124" spans="1:7" s="21" customFormat="1" x14ac:dyDescent="0.2">
      <c r="A124" s="38" t="s">
        <v>124</v>
      </c>
      <c r="B124" s="53">
        <f>IF('Tabel 10'!C182&lt;" ",'Tabel 10'!C182," ")</f>
        <v>521</v>
      </c>
      <c r="C124" s="54">
        <f>IF('Tabel 10'!D182&lt;" ",'Tabel 10'!D182," ")</f>
        <v>808</v>
      </c>
      <c r="D124" s="54">
        <f>IF('Tabel 10'!E182&lt;" ",'Tabel 10'!E182," ")</f>
        <v>520</v>
      </c>
      <c r="E124" s="54">
        <f>IF('Tabel 10'!F182&lt;" ",'Tabel 10'!F182," ")</f>
        <v>541</v>
      </c>
      <c r="F124" s="54">
        <f>IF('Tabel 10'!G182&lt;" ",'Tabel 10'!G182," ")</f>
        <v>416</v>
      </c>
      <c r="G124" s="55">
        <f>IF('Tabel 10'!H182&lt;" ",'Tabel 10'!H182," ")</f>
        <v>491</v>
      </c>
    </row>
    <row r="125" spans="1:7" s="21" customFormat="1" x14ac:dyDescent="0.2">
      <c r="A125" s="38" t="s">
        <v>125</v>
      </c>
      <c r="B125" s="53">
        <f>IF('Tabel 10'!C183&lt;" ",'Tabel 10'!C183," ")</f>
        <v>367</v>
      </c>
      <c r="C125" s="54">
        <f>IF('Tabel 10'!D183&lt;" ",'Tabel 10'!D183," ")</f>
        <v>410</v>
      </c>
      <c r="D125" s="54">
        <f>IF('Tabel 10'!E183&lt;" ",'Tabel 10'!E183," ")</f>
        <v>390</v>
      </c>
      <c r="E125" s="54">
        <f>IF('Tabel 10'!F183&lt;" ",'Tabel 10'!F183," ")</f>
        <v>431</v>
      </c>
      <c r="F125" s="54">
        <f>IF('Tabel 10'!G183&lt;" ",'Tabel 10'!G183," ")</f>
        <v>509</v>
      </c>
      <c r="G125" s="55">
        <f>IF('Tabel 10'!H183&lt;" ",'Tabel 10'!H183," ")</f>
        <v>177</v>
      </c>
    </row>
    <row r="126" spans="1:7" x14ac:dyDescent="0.2">
      <c r="A126" s="39" t="s">
        <v>126</v>
      </c>
      <c r="B126" s="56"/>
      <c r="C126" s="57"/>
      <c r="D126" s="57"/>
      <c r="E126" s="57"/>
      <c r="F126" s="57"/>
      <c r="G126" s="58"/>
    </row>
    <row r="127" spans="1:7" s="21" customFormat="1" x14ac:dyDescent="0.2">
      <c r="A127" s="38" t="s">
        <v>127</v>
      </c>
      <c r="B127" s="53">
        <f>IF('Tabel 10'!C186&lt;" ",'Tabel 10'!C186," ")</f>
        <v>476</v>
      </c>
      <c r="C127" s="54">
        <f>IF('Tabel 10'!D186&lt;" ",'Tabel 10'!D186," ")</f>
        <v>627</v>
      </c>
      <c r="D127" s="54">
        <f>IF('Tabel 10'!E186&lt;" ",'Tabel 10'!E186," ")</f>
        <v>629</v>
      </c>
      <c r="E127" s="54">
        <f>IF('Tabel 10'!F186&lt;" ",'Tabel 10'!F186," ")</f>
        <v>587</v>
      </c>
      <c r="F127" s="54">
        <f>IF('Tabel 10'!G186&lt;" ",'Tabel 10'!G186," ")</f>
        <v>594</v>
      </c>
      <c r="G127" s="55">
        <f>IF('Tabel 10'!H186&lt;" ",'Tabel 10'!H186," ")</f>
        <v>613</v>
      </c>
    </row>
    <row r="128" spans="1:7" s="21" customFormat="1" x14ac:dyDescent="0.2">
      <c r="A128" s="38" t="s">
        <v>128</v>
      </c>
      <c r="B128" s="53">
        <f>IF('Tabel 10'!C187&lt;" ",'Tabel 10'!C187," ")</f>
        <v>262</v>
      </c>
      <c r="C128" s="54">
        <f>IF('Tabel 10'!D187&lt;" ",'Tabel 10'!D187," ")</f>
        <v>325</v>
      </c>
      <c r="D128" s="54">
        <f>IF('Tabel 10'!E187&lt;" ",'Tabel 10'!E187," ")</f>
        <v>377</v>
      </c>
      <c r="E128" s="54">
        <f>IF('Tabel 10'!F187&lt;" ",'Tabel 10'!F187," ")</f>
        <v>282</v>
      </c>
      <c r="F128" s="54">
        <f>IF('Tabel 10'!G187&lt;" ",'Tabel 10'!G187," ")</f>
        <v>228</v>
      </c>
      <c r="G128" s="55">
        <f>IF('Tabel 10'!H187&lt;" ",'Tabel 10'!H187," ")</f>
        <v>0</v>
      </c>
    </row>
    <row r="129" spans="1:7" s="21" customFormat="1" x14ac:dyDescent="0.2">
      <c r="A129" s="38" t="s">
        <v>129</v>
      </c>
      <c r="B129" s="53">
        <f>IF('Tabel 10'!C188&lt;" ",'Tabel 10'!C188," ")</f>
        <v>3957</v>
      </c>
      <c r="C129" s="54">
        <f>IF('Tabel 10'!D188&lt;" ",'Tabel 10'!D188," ")</f>
        <v>16602</v>
      </c>
      <c r="D129" s="54">
        <f>IF('Tabel 10'!E188&lt;" ",'Tabel 10'!E188," ")</f>
        <v>10029</v>
      </c>
      <c r="E129" s="54">
        <f>IF('Tabel 10'!F188&lt;" ",'Tabel 10'!F188," ")</f>
        <v>13069</v>
      </c>
      <c r="F129" s="54">
        <f>IF('Tabel 10'!G188&lt;" ",'Tabel 10'!G188," ")</f>
        <v>2889</v>
      </c>
      <c r="G129" s="55">
        <f>IF('Tabel 10'!H188&lt;" ",'Tabel 10'!H188," ")</f>
        <v>6752</v>
      </c>
    </row>
    <row r="130" spans="1:7" x14ac:dyDescent="0.2">
      <c r="A130" s="39" t="s">
        <v>130</v>
      </c>
      <c r="B130" s="56">
        <f>IF('Tabel 10'!C190&lt;" ",'Tabel 10'!C190," ")</f>
        <v>5726</v>
      </c>
      <c r="C130" s="57">
        <f>IF('Tabel 10'!D190&lt;" ",'Tabel 10'!D190," ")</f>
        <v>6131</v>
      </c>
      <c r="D130" s="57">
        <f>IF('Tabel 10'!E190&lt;" ",'Tabel 10'!E190," ")</f>
        <v>4598</v>
      </c>
      <c r="E130" s="57">
        <f>IF('Tabel 10'!F190&lt;" ",'Tabel 10'!F190," ")</f>
        <v>6729</v>
      </c>
      <c r="F130" s="57">
        <f>IF('Tabel 10'!G190&lt;" ",'Tabel 10'!G190," ")</f>
        <v>6741</v>
      </c>
      <c r="G130" s="58">
        <f>IF('Tabel 10'!H190&lt;" ",'Tabel 10'!H190," ")</f>
        <v>5854</v>
      </c>
    </row>
    <row r="131" spans="1:7" s="21" customFormat="1" x14ac:dyDescent="0.2">
      <c r="A131" s="38" t="s">
        <v>131</v>
      </c>
      <c r="B131" s="53">
        <f>IF('Tabel 10'!C191&lt;" ",'Tabel 10'!C191," ")</f>
        <v>1813</v>
      </c>
      <c r="C131" s="54">
        <f>IF('Tabel 10'!D191&lt;" ",'Tabel 10'!D191," ")</f>
        <v>1950</v>
      </c>
      <c r="D131" s="54">
        <f>IF('Tabel 10'!E191&lt;" ",'Tabel 10'!E191," ")</f>
        <v>1605</v>
      </c>
      <c r="E131" s="54">
        <f>IF('Tabel 10'!F191&lt;" ",'Tabel 10'!F191," ")</f>
        <v>3680</v>
      </c>
      <c r="F131" s="54">
        <f>IF('Tabel 10'!G191&lt;" ",'Tabel 10'!G191," ")</f>
        <v>3665</v>
      </c>
      <c r="G131" s="55">
        <f>IF('Tabel 10'!H191&lt;" ",'Tabel 10'!H191," ")</f>
        <v>2609</v>
      </c>
    </row>
    <row r="132" spans="1:7" s="21" customFormat="1" x14ac:dyDescent="0.2">
      <c r="A132" s="38" t="s">
        <v>132</v>
      </c>
      <c r="B132" s="53">
        <f>IF('Tabel 10'!C192&lt;" ",'Tabel 10'!C192," ")</f>
        <v>3913</v>
      </c>
      <c r="C132" s="54">
        <f>IF('Tabel 10'!D192&lt;" ",'Tabel 10'!D192," ")</f>
        <v>4181</v>
      </c>
      <c r="D132" s="54">
        <f>IF('Tabel 10'!E192&lt;" ",'Tabel 10'!E192," ")</f>
        <v>2993</v>
      </c>
      <c r="E132" s="54">
        <f>IF('Tabel 10'!F192&lt;" ",'Tabel 10'!F192," ")</f>
        <v>3049</v>
      </c>
      <c r="F132" s="54">
        <f>IF('Tabel 10'!G192&lt;" ",'Tabel 10'!G192," ")</f>
        <v>3076</v>
      </c>
      <c r="G132" s="55">
        <f>IF('Tabel 10'!H192&lt;" ",'Tabel 10'!H192," ")</f>
        <v>3245</v>
      </c>
    </row>
    <row r="133" spans="1:7" x14ac:dyDescent="0.2">
      <c r="A133" s="39" t="s">
        <v>133</v>
      </c>
      <c r="B133" s="56">
        <f>IF('Tabel 10'!C194&lt;" ",'Tabel 10'!C194," ")</f>
        <v>59</v>
      </c>
      <c r="C133" s="57">
        <f>IF('Tabel 10'!D194&lt;" ",'Tabel 10'!D194," ")</f>
        <v>1642</v>
      </c>
      <c r="D133" s="57">
        <f>IF('Tabel 10'!E194&lt;" ",'Tabel 10'!E194," ")</f>
        <v>1604</v>
      </c>
      <c r="E133" s="57">
        <f>IF('Tabel 10'!F194&lt;" ",'Tabel 10'!F194," ")</f>
        <v>1646</v>
      </c>
      <c r="F133" s="57">
        <f>IF('Tabel 10'!G194&lt;" ",'Tabel 10'!G194," ")</f>
        <v>1719</v>
      </c>
      <c r="G133" s="58">
        <f>IF('Tabel 10'!H194&lt;" ",'Tabel 10'!H194," ")</f>
        <v>1774</v>
      </c>
    </row>
    <row r="134" spans="1:7" s="21" customFormat="1" x14ac:dyDescent="0.2">
      <c r="A134" s="38" t="s">
        <v>134</v>
      </c>
      <c r="B134" s="53" t="str">
        <f>IF('Tabel 10'!C195&lt;" ",'Tabel 10'!C195," ")</f>
        <v xml:space="preserve"> </v>
      </c>
      <c r="C134" s="54">
        <f>IF('Tabel 10'!D195&lt;" ",'Tabel 10'!D195," ")</f>
        <v>761</v>
      </c>
      <c r="D134" s="54">
        <f>IF('Tabel 10'!E195&lt;" ",'Tabel 10'!E195," ")</f>
        <v>679</v>
      </c>
      <c r="E134" s="54">
        <f>IF('Tabel 10'!F195&lt;" ",'Tabel 10'!F195," ")</f>
        <v>757</v>
      </c>
      <c r="F134" s="54">
        <f>IF('Tabel 10'!G195&lt;" ",'Tabel 10'!G195," ")</f>
        <v>723</v>
      </c>
      <c r="G134" s="55">
        <f>IF('Tabel 10'!H195&lt;" ",'Tabel 10'!H195," ")</f>
        <v>729</v>
      </c>
    </row>
    <row r="135" spans="1:7" s="21" customFormat="1" x14ac:dyDescent="0.2">
      <c r="A135" s="38" t="s">
        <v>135</v>
      </c>
      <c r="B135" s="53" t="str">
        <f>IF('Tabel 10'!C196&lt;" ",'Tabel 10'!C196," ")</f>
        <v xml:space="preserve"> </v>
      </c>
      <c r="C135" s="54">
        <f>IF('Tabel 10'!D196&lt;" ",'Tabel 10'!D196," ")</f>
        <v>801</v>
      </c>
      <c r="D135" s="54">
        <f>IF('Tabel 10'!E196&lt;" ",'Tabel 10'!E196," ")</f>
        <v>856</v>
      </c>
      <c r="E135" s="54">
        <f>IF('Tabel 10'!F196&lt;" ",'Tabel 10'!F196," ")</f>
        <v>889</v>
      </c>
      <c r="F135" s="54">
        <f>IF('Tabel 10'!G196&lt;" ",'Tabel 10'!G196," ")</f>
        <v>915</v>
      </c>
      <c r="G135" s="55">
        <f>IF('Tabel 10'!H196&lt;" ",'Tabel 10'!H196," ")</f>
        <v>932</v>
      </c>
    </row>
    <row r="136" spans="1:7" s="21" customFormat="1" x14ac:dyDescent="0.2">
      <c r="A136" s="38" t="s">
        <v>136</v>
      </c>
      <c r="B136" s="53">
        <f>IF('Tabel 10'!C197&lt;" ",'Tabel 10'!C197," ")</f>
        <v>59</v>
      </c>
      <c r="C136" s="54">
        <f>IF('Tabel 10'!D197&lt;" ",'Tabel 10'!D197," ")</f>
        <v>80</v>
      </c>
      <c r="D136" s="54">
        <f>IF('Tabel 10'!E197&lt;" ",'Tabel 10'!E197," ")</f>
        <v>69</v>
      </c>
      <c r="E136" s="54">
        <f>IF('Tabel 10'!F197&lt;" ",'Tabel 10'!F197," ")</f>
        <v>95</v>
      </c>
      <c r="F136" s="54">
        <f>IF('Tabel 10'!G197&lt;" ",'Tabel 10'!G197," ")</f>
        <v>81</v>
      </c>
      <c r="G136" s="55">
        <f>IF('Tabel 10'!H197&lt;" ",'Tabel 10'!H197," ")</f>
        <v>113</v>
      </c>
    </row>
    <row r="137" spans="1:7" x14ac:dyDescent="0.2">
      <c r="A137" s="39" t="s">
        <v>137</v>
      </c>
      <c r="B137" s="56">
        <f>IF('Tabel 10'!C199&lt;" ",'Tabel 10'!C199," ")</f>
        <v>327</v>
      </c>
      <c r="C137" s="57">
        <f>IF('Tabel 10'!D199&lt;" ",'Tabel 10'!D199," ")</f>
        <v>185</v>
      </c>
      <c r="D137" s="57">
        <f>IF('Tabel 10'!E199&lt;" ",'Tabel 10'!E199," ")</f>
        <v>347</v>
      </c>
      <c r="E137" s="57">
        <f>IF('Tabel 10'!F199&lt;" ",'Tabel 10'!F199," ")</f>
        <v>312</v>
      </c>
      <c r="F137" s="57">
        <f>IF('Tabel 10'!G199&lt;" ",'Tabel 10'!G199," ")</f>
        <v>337</v>
      </c>
      <c r="G137" s="58">
        <f>IF('Tabel 10'!H199&lt;" ",'Tabel 10'!H199," ")</f>
        <v>156</v>
      </c>
    </row>
    <row r="138" spans="1:7" x14ac:dyDescent="0.2">
      <c r="A138" s="39" t="s">
        <v>138</v>
      </c>
      <c r="B138" s="56">
        <f>IF('Tabel 10'!C201&lt;" ",'Tabel 10'!C201," ")</f>
        <v>28</v>
      </c>
      <c r="C138" s="57">
        <f>IF('Tabel 10'!D201&lt;" ",'Tabel 10'!D201," ")</f>
        <v>32</v>
      </c>
      <c r="D138" s="57">
        <f>IF('Tabel 10'!E201&lt;" ",'Tabel 10'!E201," ")</f>
        <v>39</v>
      </c>
      <c r="E138" s="57">
        <f>IF('Tabel 10'!F201&lt;" ",'Tabel 10'!F201," ")</f>
        <v>39</v>
      </c>
      <c r="F138" s="57">
        <f>IF('Tabel 10'!G201&lt;" ",'Tabel 10'!G201," ")</f>
        <v>35</v>
      </c>
      <c r="G138" s="58">
        <f>IF('Tabel 10'!H201&lt;" ",'Tabel 10'!H201," ")</f>
        <v>24</v>
      </c>
    </row>
    <row r="139" spans="1:7" x14ac:dyDescent="0.2">
      <c r="A139" s="39" t="s">
        <v>139</v>
      </c>
      <c r="B139" s="56">
        <f>IF('Tabel 10'!C203&lt;" ",'Tabel 10'!C203," ")</f>
        <v>0</v>
      </c>
      <c r="C139" s="57" t="str">
        <f>IF('Tabel 10'!D203&lt;" ",'Tabel 10'!D203," ")</f>
        <v xml:space="preserve"> </v>
      </c>
      <c r="D139" s="57" t="str">
        <f>IF('Tabel 10'!E203&lt;" ",'Tabel 10'!E203," ")</f>
        <v xml:space="preserve"> </v>
      </c>
      <c r="E139" s="57" t="str">
        <f>IF('Tabel 10'!F203&lt;" ",'Tabel 10'!F203," ")</f>
        <v xml:space="preserve"> </v>
      </c>
      <c r="F139" s="57">
        <f>IF('Tabel 10'!G203&lt;" ",'Tabel 10'!G203," ")</f>
        <v>0</v>
      </c>
      <c r="G139" s="58">
        <f>IF('Tabel 10'!H203&lt;" ",'Tabel 10'!H203," ")</f>
        <v>0</v>
      </c>
    </row>
    <row r="140" spans="1:7" x14ac:dyDescent="0.2">
      <c r="A140" s="39" t="s">
        <v>140</v>
      </c>
      <c r="B140" s="56">
        <f>IF('Tabel 10'!C205&lt;" ",'Tabel 10'!C205," ")</f>
        <v>1762</v>
      </c>
      <c r="C140" s="57">
        <f>IF('Tabel 10'!D205&lt;" ",'Tabel 10'!D205," ")</f>
        <v>1677</v>
      </c>
      <c r="D140" s="57">
        <f>IF('Tabel 10'!E205&lt;" ",'Tabel 10'!E205," ")</f>
        <v>2061</v>
      </c>
      <c r="E140" s="57">
        <f>IF('Tabel 10'!F205&lt;" ",'Tabel 10'!F205," ")</f>
        <v>1933</v>
      </c>
      <c r="F140" s="57">
        <f>IF('Tabel 10'!G205&lt;" ",'Tabel 10'!G205," ")</f>
        <v>1767</v>
      </c>
      <c r="G140" s="58">
        <f>IF('Tabel 10'!H205&lt;" ",'Tabel 10'!H205," ")</f>
        <v>1098</v>
      </c>
    </row>
    <row r="141" spans="1:7" x14ac:dyDescent="0.2">
      <c r="A141" s="40" t="s">
        <v>141</v>
      </c>
      <c r="B141" s="59">
        <f>IF('Tabel 10'!C207&lt;" ",'Tabel 10'!C207," ")</f>
        <v>93</v>
      </c>
      <c r="C141" s="60">
        <f>IF('Tabel 10'!D207&lt;" ",'Tabel 10'!D207," ")</f>
        <v>85</v>
      </c>
      <c r="D141" s="60">
        <f>IF('Tabel 10'!E207&lt;" ",'Tabel 10'!E207," ")</f>
        <v>82</v>
      </c>
      <c r="E141" s="60">
        <f>IF('Tabel 10'!F207&lt;" ",'Tabel 10'!F207," ")</f>
        <v>66</v>
      </c>
      <c r="F141" s="60">
        <f>IF('Tabel 10'!G207&lt;" ",'Tabel 10'!G207," ")</f>
        <v>96</v>
      </c>
      <c r="G141" s="61">
        <f>IF('Tabel 10'!H207&lt;" ",'Tabel 10'!H207," ")</f>
        <v>96</v>
      </c>
    </row>
    <row r="142" spans="1:7" x14ac:dyDescent="0.2">
      <c r="A142" s="23"/>
    </row>
    <row r="143" spans="1:7" x14ac:dyDescent="0.2">
      <c r="A143" s="91" t="s">
        <v>153</v>
      </c>
      <c r="G143" s="92"/>
    </row>
    <row r="144" spans="1:7" x14ac:dyDescent="0.2">
      <c r="A144" s="24"/>
    </row>
    <row r="145" spans="1:7" x14ac:dyDescent="0.2">
      <c r="A145" s="23"/>
    </row>
    <row r="146" spans="1:7" x14ac:dyDescent="0.2">
      <c r="A146" s="22"/>
      <c r="B146" s="28"/>
      <c r="C146" s="28"/>
      <c r="D146" s="28"/>
      <c r="E146" s="28"/>
    </row>
    <row r="147" spans="1:7" x14ac:dyDescent="0.2">
      <c r="A147" s="22"/>
      <c r="B147" s="28"/>
      <c r="C147" s="28"/>
      <c r="D147" s="28"/>
      <c r="E147" s="28"/>
    </row>
    <row r="148" spans="1:7" x14ac:dyDescent="0.2">
      <c r="A148" s="25"/>
      <c r="B148" s="28"/>
      <c r="C148" s="28"/>
      <c r="D148" s="28"/>
      <c r="E148" s="28"/>
    </row>
    <row r="149" spans="1:7" x14ac:dyDescent="0.2">
      <c r="A149" s="25"/>
      <c r="B149" s="28"/>
      <c r="C149" s="28"/>
      <c r="D149" s="28"/>
      <c r="E149" s="28"/>
    </row>
    <row r="150" spans="1:7" x14ac:dyDescent="0.2">
      <c r="A150" s="22"/>
      <c r="B150" s="28"/>
      <c r="C150" s="28"/>
      <c r="D150" s="28"/>
      <c r="E150" s="28"/>
      <c r="F150" s="29"/>
    </row>
    <row r="151" spans="1:7" x14ac:dyDescent="0.2">
      <c r="A151" s="22"/>
      <c r="B151" s="28"/>
      <c r="C151" s="28"/>
      <c r="D151" s="28"/>
      <c r="E151" s="28"/>
    </row>
    <row r="152" spans="1:7" x14ac:dyDescent="0.2">
      <c r="A152" s="22"/>
      <c r="B152" s="28"/>
      <c r="C152" s="28"/>
      <c r="D152" s="28"/>
      <c r="E152" s="28"/>
    </row>
    <row r="153" spans="1:7" x14ac:dyDescent="0.2">
      <c r="A153" s="22"/>
      <c r="B153" s="28"/>
      <c r="C153" s="28"/>
      <c r="D153" s="28"/>
      <c r="E153" s="28"/>
    </row>
    <row r="154" spans="1:7" x14ac:dyDescent="0.2">
      <c r="A154" s="22"/>
      <c r="B154" s="28"/>
      <c r="C154" s="28"/>
      <c r="D154" s="28"/>
      <c r="E154" s="28"/>
    </row>
    <row r="155" spans="1:7" x14ac:dyDescent="0.2">
      <c r="A155" s="25"/>
      <c r="B155" s="30"/>
      <c r="C155" s="30"/>
      <c r="D155" s="30"/>
      <c r="E155" s="30"/>
      <c r="F155" s="31"/>
      <c r="G155" s="31"/>
    </row>
    <row r="156" spans="1:7" x14ac:dyDescent="0.2">
      <c r="A156" s="22"/>
      <c r="B156" s="28"/>
      <c r="C156" s="28"/>
      <c r="D156" s="28"/>
      <c r="E156" s="28"/>
    </row>
    <row r="157" spans="1:7" x14ac:dyDescent="0.2">
      <c r="A157" s="22"/>
      <c r="B157" s="28"/>
      <c r="C157" s="28"/>
      <c r="D157" s="28"/>
      <c r="E157" s="28"/>
    </row>
    <row r="158" spans="1:7" x14ac:dyDescent="0.2">
      <c r="A158" s="22"/>
      <c r="B158" s="28"/>
      <c r="C158" s="28"/>
      <c r="D158" s="28"/>
      <c r="E158" s="28"/>
    </row>
    <row r="159" spans="1:7" x14ac:dyDescent="0.2">
      <c r="A159" s="22"/>
      <c r="B159" s="28"/>
      <c r="C159" s="28"/>
      <c r="D159" s="28"/>
      <c r="E159" s="28"/>
    </row>
    <row r="160" spans="1:7" x14ac:dyDescent="0.2">
      <c r="A160" s="22"/>
      <c r="B160" s="28"/>
      <c r="C160" s="28"/>
      <c r="D160" s="28"/>
      <c r="E160" s="28"/>
    </row>
    <row r="161" spans="1:5" x14ac:dyDescent="0.2">
      <c r="A161" s="22"/>
      <c r="B161" s="28"/>
      <c r="C161" s="28"/>
      <c r="D161" s="28"/>
      <c r="E161" s="28"/>
    </row>
    <row r="162" spans="1:5" x14ac:dyDescent="0.2">
      <c r="A162" s="22"/>
      <c r="B162" s="28"/>
      <c r="C162" s="28"/>
      <c r="D162" s="28"/>
      <c r="E162" s="28"/>
    </row>
    <row r="163" spans="1:5" x14ac:dyDescent="0.2">
      <c r="A163" s="22"/>
      <c r="B163" s="28"/>
      <c r="C163" s="28"/>
      <c r="D163" s="28"/>
      <c r="E163" s="28"/>
    </row>
    <row r="164" spans="1:5" x14ac:dyDescent="0.2">
      <c r="A164" s="22"/>
      <c r="B164" s="28"/>
      <c r="C164" s="28"/>
      <c r="D164" s="28"/>
      <c r="E164" s="28"/>
    </row>
    <row r="165" spans="1:5" x14ac:dyDescent="0.2">
      <c r="A165" s="22"/>
      <c r="B165" s="28"/>
      <c r="C165" s="28"/>
      <c r="D165" s="28"/>
      <c r="E165" s="28"/>
    </row>
    <row r="166" spans="1:5" x14ac:dyDescent="0.2">
      <c r="A166" s="22"/>
      <c r="B166" s="28"/>
      <c r="C166" s="28"/>
      <c r="D166" s="28"/>
      <c r="E166" s="28"/>
    </row>
    <row r="167" spans="1:5" x14ac:dyDescent="0.2">
      <c r="A167" s="22"/>
      <c r="B167" s="28"/>
      <c r="C167" s="28"/>
      <c r="D167" s="28"/>
      <c r="E167" s="28"/>
    </row>
    <row r="168" spans="1:5" x14ac:dyDescent="0.2">
      <c r="A168" s="22"/>
      <c r="B168" s="28"/>
      <c r="C168" s="28"/>
      <c r="D168" s="28"/>
      <c r="E168" s="28"/>
    </row>
    <row r="169" spans="1:5" x14ac:dyDescent="0.2">
      <c r="A169" s="22"/>
      <c r="B169" s="28"/>
      <c r="C169" s="28"/>
      <c r="D169" s="28"/>
      <c r="E169" s="28"/>
    </row>
    <row r="170" spans="1:5" x14ac:dyDescent="0.2">
      <c r="A170" s="22"/>
      <c r="B170" s="28"/>
      <c r="C170" s="28"/>
      <c r="D170" s="28"/>
      <c r="E170" s="28"/>
    </row>
    <row r="171" spans="1:5" x14ac:dyDescent="0.2">
      <c r="A171" s="22"/>
      <c r="B171" s="28"/>
      <c r="C171" s="28"/>
      <c r="D171" s="28"/>
      <c r="E171" s="28"/>
    </row>
    <row r="172" spans="1:5" x14ac:dyDescent="0.2">
      <c r="A172" s="22"/>
      <c r="B172" s="28"/>
      <c r="C172" s="28"/>
      <c r="D172" s="28"/>
      <c r="E172" s="28"/>
    </row>
    <row r="173" spans="1:5" x14ac:dyDescent="0.2">
      <c r="A173" s="22"/>
      <c r="B173" s="28"/>
      <c r="C173" s="28"/>
      <c r="D173" s="28"/>
      <c r="E173" s="28"/>
    </row>
    <row r="174" spans="1:5" x14ac:dyDescent="0.2">
      <c r="A174" s="22"/>
      <c r="B174" s="28"/>
      <c r="C174" s="28"/>
      <c r="D174" s="28"/>
      <c r="E174" s="28"/>
    </row>
    <row r="175" spans="1:5" x14ac:dyDescent="0.2">
      <c r="A175" s="22"/>
      <c r="B175" s="28"/>
      <c r="C175" s="28"/>
      <c r="D175" s="28"/>
      <c r="E175" s="28"/>
    </row>
    <row r="176" spans="1:5" x14ac:dyDescent="0.2">
      <c r="A176" s="22"/>
      <c r="B176" s="28"/>
      <c r="C176" s="28"/>
      <c r="D176" s="28"/>
      <c r="E176" s="28"/>
    </row>
    <row r="177" spans="1:5" x14ac:dyDescent="0.2">
      <c r="A177" s="22"/>
      <c r="B177" s="28"/>
      <c r="C177" s="28"/>
      <c r="D177" s="28"/>
      <c r="E177" s="28"/>
    </row>
    <row r="178" spans="1:5" x14ac:dyDescent="0.2">
      <c r="A178" s="22"/>
      <c r="B178" s="28"/>
      <c r="C178" s="28"/>
      <c r="D178" s="28"/>
      <c r="E178" s="28"/>
    </row>
    <row r="179" spans="1:5" x14ac:dyDescent="0.2">
      <c r="A179" s="22"/>
      <c r="B179" s="28"/>
      <c r="C179" s="28"/>
      <c r="D179" s="28"/>
      <c r="E179" s="28"/>
    </row>
    <row r="180" spans="1:5" x14ac:dyDescent="0.2">
      <c r="A180" s="22"/>
      <c r="B180" s="28"/>
      <c r="C180" s="28"/>
      <c r="D180" s="28"/>
      <c r="E180" s="28"/>
    </row>
    <row r="181" spans="1:5" x14ac:dyDescent="0.2">
      <c r="A181" s="22"/>
      <c r="B181" s="28"/>
      <c r="C181" s="28"/>
      <c r="D181" s="28"/>
      <c r="E181" s="28"/>
    </row>
    <row r="182" spans="1:5" x14ac:dyDescent="0.2">
      <c r="A182" s="22"/>
      <c r="B182" s="28"/>
      <c r="C182" s="28"/>
      <c r="D182" s="28"/>
      <c r="E182" s="28"/>
    </row>
    <row r="183" spans="1:5" x14ac:dyDescent="0.2">
      <c r="A183" s="22"/>
      <c r="B183" s="28"/>
      <c r="C183" s="28"/>
      <c r="D183" s="28"/>
      <c r="E183" s="28"/>
    </row>
    <row r="184" spans="1:5" x14ac:dyDescent="0.2">
      <c r="A184" s="22"/>
      <c r="B184" s="28"/>
      <c r="C184" s="28"/>
      <c r="D184" s="28"/>
      <c r="E184" s="28"/>
    </row>
    <row r="185" spans="1:5" x14ac:dyDescent="0.2">
      <c r="A185" s="22"/>
      <c r="B185" s="28"/>
      <c r="C185" s="28"/>
      <c r="D185" s="28"/>
      <c r="E185" s="28"/>
    </row>
    <row r="186" spans="1:5" x14ac:dyDescent="0.2">
      <c r="A186" s="22"/>
      <c r="B186" s="28"/>
      <c r="C186" s="28"/>
      <c r="D186" s="28"/>
      <c r="E186" s="28"/>
    </row>
    <row r="187" spans="1:5" x14ac:dyDescent="0.2">
      <c r="A187" s="22"/>
      <c r="B187" s="28"/>
      <c r="C187" s="28"/>
      <c r="D187" s="28"/>
      <c r="E187" s="28"/>
    </row>
    <row r="188" spans="1:5" x14ac:dyDescent="0.2">
      <c r="A188" s="22"/>
      <c r="B188" s="28"/>
      <c r="C188" s="28"/>
      <c r="D188" s="28"/>
      <c r="E188" s="28"/>
    </row>
    <row r="189" spans="1:5" x14ac:dyDescent="0.2">
      <c r="A189" s="22"/>
      <c r="B189" s="28"/>
      <c r="C189" s="28"/>
      <c r="D189" s="28"/>
      <c r="E189" s="28"/>
    </row>
    <row r="190" spans="1:5" x14ac:dyDescent="0.2">
      <c r="A190" s="22"/>
      <c r="B190" s="28"/>
      <c r="C190" s="28"/>
      <c r="D190" s="28"/>
      <c r="E190" s="28"/>
    </row>
    <row r="191" spans="1:5" x14ac:dyDescent="0.2">
      <c r="A191" s="22"/>
      <c r="B191" s="28"/>
      <c r="C191" s="28"/>
      <c r="D191" s="28"/>
      <c r="E191" s="28"/>
    </row>
    <row r="192" spans="1:5" x14ac:dyDescent="0.2">
      <c r="A192" s="22"/>
      <c r="B192" s="28"/>
      <c r="C192" s="28"/>
      <c r="D192" s="28"/>
      <c r="E192" s="28"/>
    </row>
    <row r="193" spans="1:5" x14ac:dyDescent="0.2">
      <c r="A193" s="22"/>
      <c r="B193" s="28"/>
      <c r="C193" s="28"/>
      <c r="D193" s="28"/>
      <c r="E193" s="28"/>
    </row>
    <row r="194" spans="1:5" x14ac:dyDescent="0.2">
      <c r="A194" s="22"/>
      <c r="B194" s="28"/>
      <c r="C194" s="28"/>
      <c r="D194" s="28"/>
      <c r="E194" s="28"/>
    </row>
    <row r="195" spans="1:5" x14ac:dyDescent="0.2">
      <c r="A195" s="22"/>
      <c r="B195" s="28"/>
      <c r="C195" s="28"/>
      <c r="D195" s="28"/>
      <c r="E195" s="28"/>
    </row>
    <row r="196" spans="1:5" x14ac:dyDescent="0.2">
      <c r="A196" s="22"/>
      <c r="B196" s="28"/>
      <c r="C196" s="28"/>
      <c r="D196" s="28"/>
      <c r="E196" s="28"/>
    </row>
    <row r="197" spans="1:5" x14ac:dyDescent="0.2">
      <c r="A197" s="22"/>
      <c r="B197" s="28"/>
      <c r="C197" s="28"/>
      <c r="D197" s="28"/>
      <c r="E197" s="28"/>
    </row>
    <row r="198" spans="1:5" x14ac:dyDescent="0.2">
      <c r="A198" s="22"/>
      <c r="B198" s="28"/>
      <c r="C198" s="28"/>
      <c r="D198" s="28"/>
      <c r="E198" s="28"/>
    </row>
    <row r="199" spans="1:5" x14ac:dyDescent="0.2">
      <c r="A199" s="22"/>
      <c r="B199" s="28"/>
      <c r="C199" s="28"/>
      <c r="D199" s="28"/>
      <c r="E199" s="28"/>
    </row>
    <row r="200" spans="1:5" x14ac:dyDescent="0.2">
      <c r="A200" s="22"/>
      <c r="B200" s="28"/>
      <c r="C200" s="28"/>
      <c r="D200" s="28"/>
      <c r="E200" s="28"/>
    </row>
    <row r="201" spans="1:5" x14ac:dyDescent="0.2">
      <c r="A201" s="22"/>
      <c r="B201" s="28"/>
      <c r="C201" s="28"/>
      <c r="D201" s="28"/>
      <c r="E201" s="28"/>
    </row>
    <row r="202" spans="1:5" x14ac:dyDescent="0.2">
      <c r="A202" s="22"/>
      <c r="B202" s="28"/>
      <c r="C202" s="28"/>
      <c r="D202" s="28"/>
      <c r="E202" s="28"/>
    </row>
    <row r="203" spans="1:5" x14ac:dyDescent="0.2">
      <c r="A203" s="22"/>
      <c r="B203" s="28"/>
      <c r="C203" s="28"/>
      <c r="D203" s="28"/>
      <c r="E203" s="28"/>
    </row>
    <row r="204" spans="1:5" x14ac:dyDescent="0.2">
      <c r="A204" s="22"/>
      <c r="B204" s="28"/>
      <c r="C204" s="28"/>
      <c r="D204" s="28"/>
      <c r="E204" s="28"/>
    </row>
    <row r="205" spans="1:5" x14ac:dyDescent="0.2">
      <c r="A205" s="22"/>
      <c r="B205" s="28"/>
      <c r="C205" s="28"/>
      <c r="D205" s="28"/>
      <c r="E205" s="28"/>
    </row>
    <row r="206" spans="1:5" x14ac:dyDescent="0.2">
      <c r="A206" s="22"/>
      <c r="B206" s="28"/>
      <c r="C206" s="28"/>
      <c r="D206" s="28"/>
      <c r="E206" s="28"/>
    </row>
    <row r="207" spans="1:5" x14ac:dyDescent="0.2">
      <c r="A207" s="22"/>
      <c r="B207" s="28"/>
      <c r="C207" s="28"/>
      <c r="D207" s="28"/>
      <c r="E207" s="28"/>
    </row>
    <row r="208" spans="1:5" x14ac:dyDescent="0.2">
      <c r="A208" s="26"/>
    </row>
    <row r="209" spans="1:1" x14ac:dyDescent="0.2">
      <c r="A209" s="23"/>
    </row>
  </sheetData>
  <pageMargins left="0.19685039370078741" right="0.15748031496062992" top="0.43307086614173229" bottom="0.55118110236220474" header="0.19685039370078741" footer="0.27559055118110237"/>
  <pageSetup paperSize="8" scale="65" fitToHeight="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L1" sqref="L1:L1048576"/>
    </sheetView>
  </sheetViews>
  <sheetFormatPr defaultRowHeight="12.75" x14ac:dyDescent="0.2"/>
  <cols>
    <col min="1" max="1" width="84.5703125" style="20" bestFit="1" customWidth="1"/>
    <col min="2" max="9" width="12" customWidth="1"/>
    <col min="10" max="10" width="12.140625" customWidth="1"/>
    <col min="11" max="11" width="13.85546875" customWidth="1"/>
    <col min="12" max="12" width="12.140625" customWidth="1"/>
  </cols>
  <sheetData>
    <row r="1" spans="1:12" ht="15.75" x14ac:dyDescent="0.2">
      <c r="A1" s="71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16.5" thickBot="1" x14ac:dyDescent="0.3">
      <c r="A2" s="75" t="s">
        <v>2</v>
      </c>
      <c r="B2" s="78">
        <v>2008</v>
      </c>
      <c r="C2" s="78">
        <v>2009</v>
      </c>
      <c r="D2" s="78">
        <v>2010</v>
      </c>
      <c r="E2" s="78">
        <v>2011</v>
      </c>
      <c r="F2" s="78">
        <v>2012</v>
      </c>
      <c r="G2" s="78">
        <v>2013</v>
      </c>
      <c r="H2" s="78">
        <v>2014</v>
      </c>
      <c r="I2" s="78">
        <v>2015</v>
      </c>
      <c r="J2" s="78">
        <v>2016</v>
      </c>
      <c r="K2" s="78">
        <v>2017</v>
      </c>
      <c r="L2" s="78">
        <v>2018</v>
      </c>
    </row>
    <row r="3" spans="1:12" x14ac:dyDescent="0.2">
      <c r="A3" s="32" t="s">
        <v>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">
      <c r="A4" s="33" t="s">
        <v>5</v>
      </c>
      <c r="B4" s="52">
        <v>4230</v>
      </c>
      <c r="C4" s="52">
        <v>3593</v>
      </c>
      <c r="D4" s="52">
        <v>3707</v>
      </c>
      <c r="E4" s="52">
        <v>3614</v>
      </c>
      <c r="F4" s="52">
        <v>3881</v>
      </c>
      <c r="G4" s="52">
        <v>4139</v>
      </c>
      <c r="H4" s="52">
        <v>3605</v>
      </c>
      <c r="I4" s="52">
        <v>3669</v>
      </c>
      <c r="J4" s="52">
        <v>3975</v>
      </c>
      <c r="K4" s="52">
        <v>3342</v>
      </c>
      <c r="L4" s="52">
        <v>3080</v>
      </c>
    </row>
    <row r="5" spans="1:12" s="21" customFormat="1" x14ac:dyDescent="0.2">
      <c r="A5" s="34" t="s">
        <v>7</v>
      </c>
      <c r="B5" s="55">
        <v>2302</v>
      </c>
      <c r="C5" s="55">
        <v>2254</v>
      </c>
      <c r="D5" s="55">
        <v>2415</v>
      </c>
      <c r="E5" s="55">
        <v>2375</v>
      </c>
      <c r="F5" s="55">
        <v>2499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</row>
    <row r="6" spans="1:12" s="21" customFormat="1" x14ac:dyDescent="0.2">
      <c r="A6" s="34" t="s">
        <v>8</v>
      </c>
      <c r="B6" s="55">
        <v>276</v>
      </c>
      <c r="C6" s="55">
        <v>120</v>
      </c>
      <c r="D6" s="55">
        <v>119</v>
      </c>
      <c r="E6" s="55">
        <v>104</v>
      </c>
      <c r="F6" s="55">
        <v>97</v>
      </c>
      <c r="G6" s="55">
        <v>108</v>
      </c>
      <c r="H6" s="55">
        <v>79</v>
      </c>
      <c r="I6" s="55">
        <v>56</v>
      </c>
      <c r="J6" s="55">
        <v>84</v>
      </c>
      <c r="K6" s="55">
        <v>64</v>
      </c>
      <c r="L6" s="55">
        <v>73</v>
      </c>
    </row>
    <row r="7" spans="1:12" x14ac:dyDescent="0.2">
      <c r="A7" s="35" t="s">
        <v>9</v>
      </c>
      <c r="B7" s="58">
        <v>6</v>
      </c>
      <c r="C7" s="58">
        <v>0</v>
      </c>
      <c r="D7" s="58">
        <v>5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</row>
    <row r="8" spans="1:12" s="21" customFormat="1" x14ac:dyDescent="0.2">
      <c r="A8" s="34" t="s">
        <v>12</v>
      </c>
      <c r="B8" s="55">
        <v>0</v>
      </c>
      <c r="C8" s="55">
        <v>2</v>
      </c>
      <c r="D8" s="55">
        <v>0</v>
      </c>
      <c r="E8" s="55">
        <v>4</v>
      </c>
      <c r="F8" s="55">
        <v>3</v>
      </c>
      <c r="G8" s="55">
        <v>10</v>
      </c>
      <c r="H8" s="55">
        <v>6</v>
      </c>
      <c r="I8" s="55">
        <v>8</v>
      </c>
      <c r="J8" s="55">
        <v>1</v>
      </c>
      <c r="K8" s="55">
        <v>7</v>
      </c>
      <c r="L8" s="55">
        <v>7</v>
      </c>
    </row>
    <row r="9" spans="1:12" x14ac:dyDescent="0.2">
      <c r="A9" s="35" t="s">
        <v>13</v>
      </c>
      <c r="B9" s="58">
        <v>6</v>
      </c>
      <c r="C9" s="58">
        <v>2</v>
      </c>
      <c r="D9" s="58">
        <v>0</v>
      </c>
      <c r="E9" s="58">
        <v>2</v>
      </c>
      <c r="F9" s="58">
        <v>1</v>
      </c>
      <c r="G9" s="58">
        <v>2</v>
      </c>
      <c r="H9" s="58">
        <v>0</v>
      </c>
      <c r="I9" s="58">
        <v>2</v>
      </c>
      <c r="J9" s="58">
        <v>0</v>
      </c>
      <c r="K9" s="58">
        <v>0</v>
      </c>
      <c r="L9" s="58">
        <v>0</v>
      </c>
    </row>
    <row r="10" spans="1:12" x14ac:dyDescent="0.2">
      <c r="A10" s="36" t="s">
        <v>14</v>
      </c>
      <c r="B10" s="61">
        <v>19</v>
      </c>
      <c r="C10" s="61">
        <v>9</v>
      </c>
      <c r="D10" s="61">
        <v>14</v>
      </c>
      <c r="E10" s="61">
        <v>16</v>
      </c>
      <c r="F10" s="61">
        <v>24</v>
      </c>
      <c r="G10" s="61">
        <v>23</v>
      </c>
      <c r="H10" s="61">
        <v>21</v>
      </c>
      <c r="I10" s="61">
        <v>14</v>
      </c>
      <c r="J10" s="61">
        <v>31</v>
      </c>
      <c r="K10" s="61">
        <v>23</v>
      </c>
      <c r="L10" s="61">
        <v>14</v>
      </c>
    </row>
    <row r="11" spans="1:12" x14ac:dyDescent="0.2">
      <c r="A11" s="32" t="s">
        <v>15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x14ac:dyDescent="0.2">
      <c r="A12" s="39" t="s">
        <v>26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s="21" customFormat="1" x14ac:dyDescent="0.2">
      <c r="A13" s="38" t="s">
        <v>27</v>
      </c>
      <c r="B13" s="55">
        <v>0</v>
      </c>
      <c r="C13" s="55">
        <v>890</v>
      </c>
      <c r="D13" s="55">
        <v>945</v>
      </c>
      <c r="E13" s="55">
        <v>504</v>
      </c>
      <c r="F13" s="55">
        <v>454</v>
      </c>
      <c r="G13" s="55">
        <v>252</v>
      </c>
      <c r="H13" s="55">
        <v>269</v>
      </c>
      <c r="I13" s="55">
        <v>307</v>
      </c>
      <c r="J13" s="55">
        <v>454</v>
      </c>
      <c r="K13" s="55">
        <v>419</v>
      </c>
      <c r="L13" s="55">
        <v>379</v>
      </c>
    </row>
    <row r="14" spans="1:12" s="21" customFormat="1" x14ac:dyDescent="0.2">
      <c r="A14" s="38" t="s">
        <v>28</v>
      </c>
      <c r="B14" s="55">
        <v>605</v>
      </c>
      <c r="C14" s="55">
        <v>0</v>
      </c>
      <c r="D14" s="55">
        <v>812</v>
      </c>
      <c r="E14" s="55">
        <v>215</v>
      </c>
      <c r="F14" s="55">
        <v>445</v>
      </c>
      <c r="G14" s="55">
        <v>244</v>
      </c>
      <c r="H14" s="55">
        <v>264</v>
      </c>
      <c r="I14" s="55">
        <v>303</v>
      </c>
      <c r="J14" s="55">
        <v>441</v>
      </c>
      <c r="K14" s="55">
        <v>413</v>
      </c>
      <c r="L14" s="55">
        <v>377</v>
      </c>
    </row>
    <row r="15" spans="1:12" s="21" customFormat="1" x14ac:dyDescent="0.2">
      <c r="A15" s="38" t="s">
        <v>29</v>
      </c>
      <c r="B15" s="55">
        <v>0</v>
      </c>
      <c r="C15" s="55">
        <v>250</v>
      </c>
      <c r="D15" s="55">
        <v>133</v>
      </c>
      <c r="E15" s="55">
        <v>289</v>
      </c>
      <c r="F15" s="55">
        <v>9</v>
      </c>
      <c r="G15" s="55">
        <v>8</v>
      </c>
      <c r="H15" s="55">
        <v>5</v>
      </c>
      <c r="I15" s="55">
        <v>4</v>
      </c>
      <c r="J15" s="55">
        <v>13</v>
      </c>
      <c r="K15" s="55">
        <v>6</v>
      </c>
      <c r="L15" s="55">
        <v>2</v>
      </c>
    </row>
    <row r="16" spans="1:12" x14ac:dyDescent="0.2">
      <c r="A16" s="40" t="s">
        <v>30</v>
      </c>
      <c r="B16" s="61">
        <v>151</v>
      </c>
      <c r="C16" s="61">
        <v>174</v>
      </c>
      <c r="D16" s="61">
        <v>101</v>
      </c>
      <c r="E16" s="61">
        <v>92</v>
      </c>
      <c r="F16" s="61">
        <v>65</v>
      </c>
      <c r="G16" s="61">
        <v>50</v>
      </c>
      <c r="H16" s="61">
        <v>49</v>
      </c>
      <c r="I16" s="61">
        <v>35</v>
      </c>
      <c r="J16" s="61">
        <v>22</v>
      </c>
      <c r="K16" s="61">
        <v>19</v>
      </c>
      <c r="L16" s="61">
        <v>15</v>
      </c>
    </row>
    <row r="17" spans="1:12" x14ac:dyDescent="0.2">
      <c r="A17" s="32" t="s">
        <v>31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x14ac:dyDescent="0.2">
      <c r="A18" s="37" t="s">
        <v>32</v>
      </c>
      <c r="B18" s="52">
        <v>866</v>
      </c>
      <c r="C18" s="52">
        <v>921</v>
      </c>
      <c r="D18" s="52">
        <v>929</v>
      </c>
      <c r="E18" s="52">
        <v>726</v>
      </c>
      <c r="F18" s="52">
        <v>699</v>
      </c>
      <c r="G18" s="52">
        <v>738</v>
      </c>
      <c r="H18" s="52">
        <v>700</v>
      </c>
      <c r="I18" s="52">
        <v>610</v>
      </c>
      <c r="J18" s="52">
        <v>605</v>
      </c>
      <c r="K18" s="52">
        <v>499</v>
      </c>
      <c r="L18" s="52">
        <v>468</v>
      </c>
    </row>
    <row r="19" spans="1:12" s="21" customFormat="1" x14ac:dyDescent="0.2">
      <c r="A19" s="38" t="s">
        <v>33</v>
      </c>
      <c r="B19" s="55">
        <v>12</v>
      </c>
      <c r="C19" s="55">
        <v>7</v>
      </c>
      <c r="D19" s="55">
        <v>24</v>
      </c>
      <c r="E19" s="55">
        <v>17</v>
      </c>
      <c r="F19" s="55">
        <v>21</v>
      </c>
      <c r="G19" s="55">
        <v>33</v>
      </c>
      <c r="H19" s="55">
        <v>35</v>
      </c>
      <c r="I19" s="55">
        <v>22</v>
      </c>
      <c r="J19" s="55">
        <v>18</v>
      </c>
      <c r="K19" s="55">
        <v>10</v>
      </c>
      <c r="L19" s="55">
        <v>19</v>
      </c>
    </row>
    <row r="20" spans="1:12" s="21" customFormat="1" x14ac:dyDescent="0.2">
      <c r="A20" s="38" t="s">
        <v>34</v>
      </c>
      <c r="B20" s="55">
        <v>9</v>
      </c>
      <c r="C20" s="55">
        <v>7</v>
      </c>
      <c r="D20" s="55">
        <v>4</v>
      </c>
      <c r="E20" s="55">
        <v>3</v>
      </c>
      <c r="F20" s="55">
        <v>7</v>
      </c>
      <c r="G20" s="55">
        <v>6</v>
      </c>
      <c r="H20" s="55">
        <v>4</v>
      </c>
      <c r="I20" s="55">
        <v>4</v>
      </c>
      <c r="J20" s="55">
        <v>12</v>
      </c>
      <c r="K20" s="55">
        <v>4</v>
      </c>
      <c r="L20" s="55">
        <v>1</v>
      </c>
    </row>
    <row r="21" spans="1:12" s="21" customFormat="1" x14ac:dyDescent="0.2">
      <c r="A21" s="38" t="s">
        <v>35</v>
      </c>
      <c r="B21" s="55">
        <v>1</v>
      </c>
      <c r="C21" s="55">
        <v>0</v>
      </c>
      <c r="D21" s="55">
        <v>1</v>
      </c>
      <c r="E21" s="55">
        <v>0</v>
      </c>
      <c r="F21" s="55">
        <v>1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</row>
    <row r="22" spans="1:12" s="21" customFormat="1" x14ac:dyDescent="0.2">
      <c r="A22" s="38" t="s">
        <v>36</v>
      </c>
      <c r="B22" s="55">
        <v>5</v>
      </c>
      <c r="C22" s="55">
        <v>10</v>
      </c>
      <c r="D22" s="55">
        <v>10</v>
      </c>
      <c r="E22" s="55">
        <v>4</v>
      </c>
      <c r="F22" s="55">
        <v>2</v>
      </c>
      <c r="G22" s="55">
        <v>6</v>
      </c>
      <c r="H22" s="55">
        <v>4</v>
      </c>
      <c r="I22" s="55">
        <v>19</v>
      </c>
      <c r="J22" s="55">
        <v>2</v>
      </c>
      <c r="K22" s="55">
        <v>7</v>
      </c>
      <c r="L22" s="55">
        <v>3</v>
      </c>
    </row>
    <row r="23" spans="1:12" s="21" customFormat="1" x14ac:dyDescent="0.2">
      <c r="A23" s="38" t="s">
        <v>37</v>
      </c>
      <c r="B23" s="55">
        <v>11</v>
      </c>
      <c r="C23" s="55">
        <v>15</v>
      </c>
      <c r="D23" s="55">
        <v>9</v>
      </c>
      <c r="E23" s="55">
        <v>10</v>
      </c>
      <c r="F23" s="55">
        <v>11</v>
      </c>
      <c r="G23" s="55">
        <v>6</v>
      </c>
      <c r="H23" s="55">
        <v>2</v>
      </c>
      <c r="I23" s="55">
        <v>8</v>
      </c>
      <c r="J23" s="55">
        <v>5</v>
      </c>
      <c r="K23" s="55">
        <v>2</v>
      </c>
      <c r="L23" s="55">
        <v>3</v>
      </c>
    </row>
    <row r="24" spans="1:12" s="21" customFormat="1" x14ac:dyDescent="0.2">
      <c r="A24" s="38" t="s">
        <v>38</v>
      </c>
      <c r="B24" s="55" t="s">
        <v>157</v>
      </c>
      <c r="C24" s="55">
        <v>0</v>
      </c>
      <c r="D24" s="55">
        <v>1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</row>
    <row r="25" spans="1:12" s="21" customFormat="1" x14ac:dyDescent="0.2">
      <c r="A25" s="38" t="s">
        <v>39</v>
      </c>
      <c r="B25" s="55">
        <v>1</v>
      </c>
      <c r="C25" s="55">
        <v>1</v>
      </c>
      <c r="D25" s="55">
        <v>0</v>
      </c>
      <c r="E25" s="55">
        <v>0</v>
      </c>
      <c r="F25" s="55">
        <v>1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1</v>
      </c>
    </row>
    <row r="26" spans="1:12" s="21" customFormat="1" x14ac:dyDescent="0.2">
      <c r="A26" s="38" t="s">
        <v>40</v>
      </c>
      <c r="B26" s="55">
        <v>15</v>
      </c>
      <c r="C26" s="55">
        <v>26</v>
      </c>
      <c r="D26" s="55">
        <v>23</v>
      </c>
      <c r="E26" s="55">
        <v>25</v>
      </c>
      <c r="F26" s="55">
        <v>28</v>
      </c>
      <c r="G26" s="55">
        <v>24</v>
      </c>
      <c r="H26" s="55">
        <v>25</v>
      </c>
      <c r="I26" s="55">
        <v>26</v>
      </c>
      <c r="J26" s="55">
        <v>22</v>
      </c>
      <c r="K26" s="55">
        <v>21</v>
      </c>
      <c r="L26" s="55">
        <v>53</v>
      </c>
    </row>
    <row r="27" spans="1:12" s="21" customFormat="1" x14ac:dyDescent="0.2">
      <c r="A27" s="38" t="s">
        <v>41</v>
      </c>
      <c r="B27" s="55">
        <v>79</v>
      </c>
      <c r="C27" s="55">
        <v>91</v>
      </c>
      <c r="D27" s="55">
        <v>82</v>
      </c>
      <c r="E27" s="55">
        <v>97</v>
      </c>
      <c r="F27" s="55">
        <v>81</v>
      </c>
      <c r="G27" s="55">
        <v>94</v>
      </c>
      <c r="H27" s="55">
        <v>90</v>
      </c>
      <c r="I27" s="55">
        <v>101</v>
      </c>
      <c r="J27" s="55">
        <v>80</v>
      </c>
      <c r="K27" s="55">
        <v>55</v>
      </c>
      <c r="L27" s="55">
        <v>83</v>
      </c>
    </row>
    <row r="28" spans="1:12" s="21" customFormat="1" x14ac:dyDescent="0.2">
      <c r="A28" s="38" t="s">
        <v>42</v>
      </c>
      <c r="B28" s="55">
        <v>1</v>
      </c>
      <c r="C28" s="55">
        <v>2</v>
      </c>
      <c r="D28" s="55">
        <v>1</v>
      </c>
      <c r="E28" s="55">
        <v>1</v>
      </c>
      <c r="F28" s="55">
        <v>0</v>
      </c>
      <c r="G28" s="55">
        <v>1</v>
      </c>
      <c r="H28" s="55">
        <v>2</v>
      </c>
      <c r="I28" s="55">
        <v>0</v>
      </c>
      <c r="J28" s="55">
        <v>2</v>
      </c>
      <c r="K28" s="55">
        <v>0</v>
      </c>
      <c r="L28" s="55">
        <v>4</v>
      </c>
    </row>
    <row r="29" spans="1:12" s="21" customFormat="1" x14ac:dyDescent="0.2">
      <c r="A29" s="38" t="s">
        <v>43</v>
      </c>
      <c r="B29" s="55">
        <v>36</v>
      </c>
      <c r="C29" s="55">
        <v>34</v>
      </c>
      <c r="D29" s="55">
        <v>73</v>
      </c>
      <c r="E29" s="55">
        <v>41</v>
      </c>
      <c r="F29" s="55">
        <v>43</v>
      </c>
      <c r="G29" s="55">
        <v>55</v>
      </c>
      <c r="H29" s="55">
        <v>39</v>
      </c>
      <c r="I29" s="55">
        <v>39</v>
      </c>
      <c r="J29" s="55">
        <v>63</v>
      </c>
      <c r="K29" s="55">
        <v>34</v>
      </c>
      <c r="L29" s="55">
        <v>36</v>
      </c>
    </row>
    <row r="30" spans="1:12" s="21" customFormat="1" x14ac:dyDescent="0.2">
      <c r="A30" s="38" t="s">
        <v>44</v>
      </c>
      <c r="B30" s="55">
        <v>56</v>
      </c>
      <c r="C30" s="55">
        <v>69</v>
      </c>
      <c r="D30" s="55">
        <v>101</v>
      </c>
      <c r="E30" s="55">
        <v>49</v>
      </c>
      <c r="F30" s="55">
        <v>40</v>
      </c>
      <c r="G30" s="55">
        <v>59</v>
      </c>
      <c r="H30" s="55">
        <v>39</v>
      </c>
      <c r="I30" s="55">
        <v>42</v>
      </c>
      <c r="J30" s="55">
        <v>65</v>
      </c>
      <c r="K30" s="55">
        <v>48</v>
      </c>
      <c r="L30" s="55">
        <v>27</v>
      </c>
    </row>
    <row r="31" spans="1:12" s="21" customFormat="1" x14ac:dyDescent="0.2">
      <c r="A31" s="38" t="s">
        <v>45</v>
      </c>
      <c r="B31" s="55">
        <v>250</v>
      </c>
      <c r="C31" s="55">
        <v>256</v>
      </c>
      <c r="D31" s="55">
        <v>269</v>
      </c>
      <c r="E31" s="55">
        <v>190</v>
      </c>
      <c r="F31" s="55">
        <v>192</v>
      </c>
      <c r="G31" s="55">
        <v>210</v>
      </c>
      <c r="H31" s="55">
        <v>199</v>
      </c>
      <c r="I31" s="55">
        <v>155</v>
      </c>
      <c r="J31" s="55">
        <v>143</v>
      </c>
      <c r="K31" s="55">
        <v>148</v>
      </c>
      <c r="L31" s="55">
        <v>105</v>
      </c>
    </row>
    <row r="32" spans="1:12" s="21" customFormat="1" x14ac:dyDescent="0.2">
      <c r="A32" s="38" t="s">
        <v>46</v>
      </c>
      <c r="B32" s="55">
        <v>14</v>
      </c>
      <c r="C32" s="55">
        <v>35</v>
      </c>
      <c r="D32" s="55">
        <v>28</v>
      </c>
      <c r="E32" s="55">
        <v>16</v>
      </c>
      <c r="F32" s="55">
        <v>15</v>
      </c>
      <c r="G32" s="55">
        <v>16</v>
      </c>
      <c r="H32" s="55">
        <v>16</v>
      </c>
      <c r="I32" s="55">
        <v>10</v>
      </c>
      <c r="J32" s="55">
        <v>16</v>
      </c>
      <c r="K32" s="55">
        <v>24</v>
      </c>
      <c r="L32" s="55">
        <v>27</v>
      </c>
    </row>
    <row r="33" spans="1:12" s="21" customFormat="1" x14ac:dyDescent="0.2">
      <c r="A33" s="38" t="s">
        <v>47</v>
      </c>
      <c r="B33" s="55">
        <v>322</v>
      </c>
      <c r="C33" s="55">
        <v>321</v>
      </c>
      <c r="D33" s="55">
        <v>250</v>
      </c>
      <c r="E33" s="55">
        <v>242</v>
      </c>
      <c r="F33" s="55">
        <v>225</v>
      </c>
      <c r="G33" s="55">
        <v>180</v>
      </c>
      <c r="H33" s="55">
        <v>208</v>
      </c>
      <c r="I33" s="55">
        <v>161</v>
      </c>
      <c r="J33" s="55">
        <v>158</v>
      </c>
      <c r="K33" s="55">
        <v>128</v>
      </c>
      <c r="L33" s="55">
        <v>98</v>
      </c>
    </row>
    <row r="34" spans="1:12" s="21" customFormat="1" x14ac:dyDescent="0.2">
      <c r="A34" s="38" t="s">
        <v>48</v>
      </c>
      <c r="B34" s="55">
        <v>54</v>
      </c>
      <c r="C34" s="55">
        <v>45</v>
      </c>
      <c r="D34" s="55">
        <v>51</v>
      </c>
      <c r="E34" s="55">
        <v>31</v>
      </c>
      <c r="F34" s="55">
        <v>30</v>
      </c>
      <c r="G34" s="55">
        <v>47</v>
      </c>
      <c r="H34" s="55">
        <v>37</v>
      </c>
      <c r="I34" s="55">
        <v>23</v>
      </c>
      <c r="J34" s="55">
        <v>18</v>
      </c>
      <c r="K34" s="55">
        <v>18</v>
      </c>
      <c r="L34" s="55">
        <v>7</v>
      </c>
    </row>
    <row r="35" spans="1:12" s="21" customFormat="1" x14ac:dyDescent="0.2">
      <c r="A35" s="43" t="s">
        <v>49</v>
      </c>
      <c r="B35" s="67">
        <v>0</v>
      </c>
      <c r="C35" s="67">
        <v>2</v>
      </c>
      <c r="D35" s="67">
        <v>2</v>
      </c>
      <c r="E35" s="67">
        <v>0</v>
      </c>
      <c r="F35" s="67">
        <v>2</v>
      </c>
      <c r="G35" s="67">
        <v>1</v>
      </c>
      <c r="H35" s="67">
        <v>0</v>
      </c>
      <c r="I35" s="67">
        <v>0</v>
      </c>
      <c r="J35" s="67">
        <v>1</v>
      </c>
      <c r="K35" s="67">
        <v>0</v>
      </c>
      <c r="L35" s="67">
        <v>1</v>
      </c>
    </row>
    <row r="36" spans="1:12" x14ac:dyDescent="0.2">
      <c r="A36" s="32" t="s">
        <v>58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</row>
    <row r="37" spans="1:12" x14ac:dyDescent="0.2">
      <c r="A37" s="37" t="s">
        <v>59</v>
      </c>
      <c r="B37" s="52">
        <v>2</v>
      </c>
      <c r="C37" s="52">
        <v>0</v>
      </c>
      <c r="D37" s="52">
        <v>0</v>
      </c>
      <c r="E37" s="52">
        <v>0</v>
      </c>
      <c r="F37" s="52">
        <v>1</v>
      </c>
      <c r="G37" s="52">
        <v>0</v>
      </c>
      <c r="H37" s="52">
        <v>2</v>
      </c>
      <c r="I37" s="52">
        <v>0</v>
      </c>
      <c r="J37" s="52">
        <v>0</v>
      </c>
      <c r="K37" s="52">
        <v>0</v>
      </c>
      <c r="L37" s="52">
        <v>0</v>
      </c>
    </row>
    <row r="38" spans="1:12" x14ac:dyDescent="0.2">
      <c r="A38" s="39" t="s">
        <v>60</v>
      </c>
      <c r="B38" s="58">
        <v>119</v>
      </c>
      <c r="C38" s="58">
        <v>117</v>
      </c>
      <c r="D38" s="58">
        <v>108</v>
      </c>
      <c r="E38" s="58">
        <v>119</v>
      </c>
      <c r="F38" s="58">
        <v>80</v>
      </c>
      <c r="G38" s="58">
        <v>156</v>
      </c>
      <c r="H38" s="58">
        <v>78</v>
      </c>
      <c r="I38" s="58">
        <v>151</v>
      </c>
      <c r="J38" s="58">
        <v>188</v>
      </c>
      <c r="K38" s="58">
        <v>143</v>
      </c>
      <c r="L38" s="58">
        <v>162</v>
      </c>
    </row>
    <row r="39" spans="1:12" x14ac:dyDescent="0.2">
      <c r="A39" s="39" t="s">
        <v>61</v>
      </c>
      <c r="B39" s="58">
        <v>18</v>
      </c>
      <c r="C39" s="58">
        <v>9</v>
      </c>
      <c r="D39" s="58">
        <v>14</v>
      </c>
      <c r="E39" s="58">
        <v>11</v>
      </c>
      <c r="F39" s="58">
        <v>9</v>
      </c>
      <c r="G39" s="58">
        <v>11</v>
      </c>
      <c r="H39" s="58">
        <v>2</v>
      </c>
      <c r="I39" s="58">
        <v>15</v>
      </c>
      <c r="J39" s="58">
        <v>3</v>
      </c>
      <c r="K39" s="58">
        <v>10</v>
      </c>
      <c r="L39" s="58">
        <v>16</v>
      </c>
    </row>
    <row r="40" spans="1:12" x14ac:dyDescent="0.2">
      <c r="A40" s="39" t="s">
        <v>62</v>
      </c>
      <c r="B40" s="58">
        <v>0</v>
      </c>
      <c r="C40" s="58">
        <v>25</v>
      </c>
      <c r="D40" s="58">
        <v>24</v>
      </c>
      <c r="E40" s="58">
        <v>23</v>
      </c>
      <c r="F40" s="58">
        <v>25</v>
      </c>
      <c r="G40" s="58">
        <v>24</v>
      </c>
      <c r="H40" s="58">
        <v>22</v>
      </c>
      <c r="I40" s="58">
        <v>24</v>
      </c>
      <c r="J40" s="58">
        <v>25</v>
      </c>
      <c r="K40" s="58">
        <v>25</v>
      </c>
      <c r="L40" s="58">
        <v>16</v>
      </c>
    </row>
    <row r="41" spans="1:12" x14ac:dyDescent="0.2">
      <c r="A41" s="39" t="s">
        <v>63</v>
      </c>
      <c r="B41" s="58">
        <v>2</v>
      </c>
      <c r="C41" s="58">
        <v>0</v>
      </c>
      <c r="D41" s="58">
        <v>0</v>
      </c>
      <c r="E41" s="58">
        <v>2</v>
      </c>
      <c r="F41" s="58">
        <v>0</v>
      </c>
      <c r="G41" s="58">
        <v>0</v>
      </c>
      <c r="H41" s="58">
        <v>48</v>
      </c>
      <c r="I41" s="58">
        <v>81</v>
      </c>
      <c r="J41" s="58">
        <v>98</v>
      </c>
      <c r="K41" s="58">
        <v>2</v>
      </c>
      <c r="L41" s="58">
        <v>5</v>
      </c>
    </row>
    <row r="42" spans="1:12" x14ac:dyDescent="0.2">
      <c r="A42" s="40" t="s">
        <v>64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52</v>
      </c>
      <c r="L42" s="61">
        <v>95</v>
      </c>
    </row>
    <row r="43" spans="1:12" x14ac:dyDescent="0.2">
      <c r="A43" s="32" t="s">
        <v>65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2" x14ac:dyDescent="0.2">
      <c r="A44" s="37" t="s">
        <v>66</v>
      </c>
      <c r="B44" s="52">
        <v>30522</v>
      </c>
      <c r="C44" s="52">
        <v>29959</v>
      </c>
      <c r="D44" s="52">
        <v>29843</v>
      </c>
      <c r="E44" s="52">
        <v>29969</v>
      </c>
      <c r="F44" s="52">
        <v>30308</v>
      </c>
      <c r="G44" s="52">
        <v>30967</v>
      </c>
      <c r="H44" s="52">
        <v>31794</v>
      </c>
      <c r="I44" s="52">
        <v>32962</v>
      </c>
      <c r="J44" s="52">
        <v>34343</v>
      </c>
      <c r="K44" s="52">
        <v>35807</v>
      </c>
      <c r="L44" s="52">
        <v>37359</v>
      </c>
    </row>
    <row r="45" spans="1:12" s="21" customFormat="1" x14ac:dyDescent="0.2">
      <c r="A45" s="38" t="s">
        <v>67</v>
      </c>
      <c r="B45" s="55">
        <v>104</v>
      </c>
      <c r="C45" s="55">
        <v>101</v>
      </c>
      <c r="D45" s="55">
        <v>99</v>
      </c>
      <c r="E45" s="55">
        <v>98</v>
      </c>
      <c r="F45" s="55">
        <v>99</v>
      </c>
      <c r="G45" s="55">
        <v>101</v>
      </c>
      <c r="H45" s="55">
        <v>110</v>
      </c>
      <c r="I45" s="52">
        <v>105</v>
      </c>
      <c r="J45" s="52">
        <v>109</v>
      </c>
      <c r="K45" s="52">
        <v>109</v>
      </c>
      <c r="L45" s="52">
        <v>107</v>
      </c>
    </row>
    <row r="46" spans="1:12" s="21" customFormat="1" x14ac:dyDescent="0.2">
      <c r="A46" s="38" t="s">
        <v>68</v>
      </c>
      <c r="B46" s="55">
        <v>4654</v>
      </c>
      <c r="C46" s="55">
        <v>4498</v>
      </c>
      <c r="D46" s="55">
        <v>4379</v>
      </c>
      <c r="E46" s="55">
        <v>4253</v>
      </c>
      <c r="F46" s="55">
        <v>4153</v>
      </c>
      <c r="G46" s="55">
        <v>4150</v>
      </c>
      <c r="H46" s="55">
        <v>4159</v>
      </c>
      <c r="I46" s="52">
        <v>4283</v>
      </c>
      <c r="J46" s="52">
        <v>4394</v>
      </c>
      <c r="K46" s="52">
        <v>4573</v>
      </c>
      <c r="L46" s="52">
        <v>4802</v>
      </c>
    </row>
    <row r="47" spans="1:12" s="21" customFormat="1" x14ac:dyDescent="0.2">
      <c r="A47" s="38" t="s">
        <v>69</v>
      </c>
      <c r="B47" s="55">
        <v>61</v>
      </c>
      <c r="C47" s="55">
        <v>55</v>
      </c>
      <c r="D47" s="55">
        <v>51</v>
      </c>
      <c r="E47" s="55">
        <v>49</v>
      </c>
      <c r="F47" s="55">
        <v>48</v>
      </c>
      <c r="G47" s="55">
        <v>51</v>
      </c>
      <c r="H47" s="55">
        <v>52</v>
      </c>
      <c r="I47" s="52">
        <v>56</v>
      </c>
      <c r="J47" s="52">
        <v>58</v>
      </c>
      <c r="K47" s="52">
        <v>61</v>
      </c>
      <c r="L47" s="52">
        <v>67</v>
      </c>
    </row>
    <row r="48" spans="1:12" x14ac:dyDescent="0.2">
      <c r="A48" s="39" t="s">
        <v>70</v>
      </c>
      <c r="B48" s="58">
        <v>1385</v>
      </c>
      <c r="C48" s="58">
        <v>1565</v>
      </c>
      <c r="D48" s="58">
        <v>1437</v>
      </c>
      <c r="E48" s="58">
        <v>1211</v>
      </c>
      <c r="F48" s="58">
        <v>1293</v>
      </c>
      <c r="G48" s="58">
        <v>1293</v>
      </c>
      <c r="H48" s="58">
        <v>1348</v>
      </c>
      <c r="I48" s="52">
        <v>1324</v>
      </c>
      <c r="J48" s="52">
        <v>1127</v>
      </c>
      <c r="K48" s="52">
        <v>1231</v>
      </c>
      <c r="L48" s="52">
        <v>1122</v>
      </c>
    </row>
    <row r="49" spans="1:12" x14ac:dyDescent="0.2">
      <c r="A49" s="39" t="s">
        <v>71</v>
      </c>
      <c r="B49" s="58">
        <v>748</v>
      </c>
      <c r="C49" s="58">
        <v>560</v>
      </c>
      <c r="D49" s="58">
        <v>694</v>
      </c>
      <c r="E49" s="58">
        <v>1076</v>
      </c>
      <c r="F49" s="58">
        <v>657</v>
      </c>
      <c r="G49" s="58">
        <v>1006</v>
      </c>
      <c r="H49" s="58">
        <v>673</v>
      </c>
      <c r="I49" s="52">
        <v>942</v>
      </c>
      <c r="J49" s="52">
        <v>925</v>
      </c>
      <c r="K49" s="52">
        <v>729</v>
      </c>
      <c r="L49" s="52">
        <v>967</v>
      </c>
    </row>
    <row r="50" spans="1:12" x14ac:dyDescent="0.2">
      <c r="A50" s="39" t="s">
        <v>72</v>
      </c>
      <c r="B50" s="58">
        <v>804</v>
      </c>
      <c r="C50" s="58">
        <v>887</v>
      </c>
      <c r="D50" s="58">
        <v>747</v>
      </c>
      <c r="E50" s="58">
        <v>751</v>
      </c>
      <c r="F50" s="58">
        <v>780</v>
      </c>
      <c r="G50" s="58">
        <v>704</v>
      </c>
      <c r="H50" s="58">
        <v>570</v>
      </c>
      <c r="I50" s="52">
        <v>482</v>
      </c>
      <c r="J50" s="52">
        <v>461</v>
      </c>
      <c r="K50" s="52">
        <v>344</v>
      </c>
      <c r="L50" s="52">
        <v>380</v>
      </c>
    </row>
    <row r="51" spans="1:12" x14ac:dyDescent="0.2">
      <c r="A51" s="39" t="s">
        <v>73</v>
      </c>
      <c r="B51" s="58">
        <v>2002</v>
      </c>
      <c r="C51" s="58">
        <v>1969</v>
      </c>
      <c r="D51" s="58">
        <v>1749</v>
      </c>
      <c r="E51" s="58">
        <v>1585</v>
      </c>
      <c r="F51" s="58">
        <v>1809</v>
      </c>
      <c r="G51" s="58">
        <v>1733</v>
      </c>
      <c r="H51" s="58">
        <v>1935</v>
      </c>
      <c r="I51" s="52">
        <v>1868</v>
      </c>
      <c r="J51" s="52">
        <v>1800</v>
      </c>
      <c r="K51" s="52">
        <v>1788</v>
      </c>
      <c r="L51" s="52">
        <v>1885</v>
      </c>
    </row>
    <row r="52" spans="1:12" x14ac:dyDescent="0.2">
      <c r="A52" s="39" t="s">
        <v>74</v>
      </c>
      <c r="B52" s="58">
        <v>2373</v>
      </c>
      <c r="C52" s="58">
        <v>1406</v>
      </c>
      <c r="D52" s="58">
        <v>1633</v>
      </c>
      <c r="E52" s="58">
        <v>1711</v>
      </c>
      <c r="F52" s="58">
        <v>2148</v>
      </c>
      <c r="G52" s="58">
        <v>2392</v>
      </c>
      <c r="H52" s="58">
        <v>2762</v>
      </c>
      <c r="I52" s="52">
        <v>3036</v>
      </c>
      <c r="J52" s="52">
        <v>3181</v>
      </c>
      <c r="K52" s="52">
        <v>3252</v>
      </c>
      <c r="L52" s="52">
        <v>3437</v>
      </c>
    </row>
    <row r="53" spans="1:12" x14ac:dyDescent="0.2">
      <c r="A53" s="39" t="s">
        <v>75</v>
      </c>
      <c r="B53" s="58">
        <v>5253</v>
      </c>
      <c r="C53" s="58">
        <v>4550</v>
      </c>
      <c r="D53" s="58">
        <v>5220</v>
      </c>
      <c r="E53" s="58">
        <v>4987</v>
      </c>
      <c r="F53" s="58">
        <v>4344</v>
      </c>
      <c r="G53" s="58">
        <v>5882</v>
      </c>
      <c r="H53" s="58">
        <v>7135</v>
      </c>
      <c r="I53" s="52">
        <v>7730</v>
      </c>
      <c r="J53" s="52">
        <v>8082</v>
      </c>
      <c r="K53" s="52">
        <v>8221</v>
      </c>
      <c r="L53" s="52">
        <v>8172</v>
      </c>
    </row>
    <row r="54" spans="1:12" x14ac:dyDescent="0.2">
      <c r="A54" s="39" t="s">
        <v>76</v>
      </c>
      <c r="B54" s="58">
        <v>848</v>
      </c>
      <c r="C54" s="58">
        <v>825</v>
      </c>
      <c r="D54" s="58">
        <v>732</v>
      </c>
      <c r="E54" s="58">
        <v>670</v>
      </c>
      <c r="F54" s="58">
        <v>590</v>
      </c>
      <c r="G54" s="58">
        <v>551</v>
      </c>
      <c r="H54" s="58">
        <v>535</v>
      </c>
      <c r="I54" s="52">
        <v>619</v>
      </c>
      <c r="J54" s="52">
        <v>474</v>
      </c>
      <c r="K54" s="52">
        <v>478</v>
      </c>
      <c r="L54" s="52">
        <v>508</v>
      </c>
    </row>
    <row r="55" spans="1:12" s="21" customFormat="1" x14ac:dyDescent="0.2">
      <c r="A55" s="38" t="s">
        <v>77</v>
      </c>
      <c r="B55" s="55">
        <v>67</v>
      </c>
      <c r="C55" s="55">
        <v>42</v>
      </c>
      <c r="D55" s="55">
        <v>31</v>
      </c>
      <c r="E55" s="55">
        <v>30</v>
      </c>
      <c r="F55" s="55">
        <v>32</v>
      </c>
      <c r="G55" s="55">
        <v>31</v>
      </c>
      <c r="H55" s="55">
        <v>27</v>
      </c>
      <c r="I55" s="52">
        <v>33</v>
      </c>
      <c r="J55" s="52">
        <v>27</v>
      </c>
      <c r="K55" s="52">
        <v>30</v>
      </c>
      <c r="L55" s="52">
        <v>28</v>
      </c>
    </row>
    <row r="56" spans="1:12" s="21" customFormat="1" x14ac:dyDescent="0.2">
      <c r="A56" s="38" t="s">
        <v>78</v>
      </c>
      <c r="B56" s="55">
        <v>121</v>
      </c>
      <c r="C56" s="55">
        <v>105</v>
      </c>
      <c r="D56" s="55">
        <v>74</v>
      </c>
      <c r="E56" s="55">
        <v>71</v>
      </c>
      <c r="F56" s="55">
        <v>85</v>
      </c>
      <c r="G56" s="55">
        <v>79</v>
      </c>
      <c r="H56" s="55">
        <v>83</v>
      </c>
      <c r="I56" s="52">
        <v>92</v>
      </c>
      <c r="J56" s="52">
        <v>79</v>
      </c>
      <c r="K56" s="52">
        <v>96</v>
      </c>
      <c r="L56" s="52">
        <v>117</v>
      </c>
    </row>
    <row r="57" spans="1:12" s="21" customFormat="1" x14ac:dyDescent="0.2">
      <c r="A57" s="38" t="s">
        <v>79</v>
      </c>
      <c r="B57" s="55">
        <v>660</v>
      </c>
      <c r="C57" s="55">
        <v>678</v>
      </c>
      <c r="D57" s="55">
        <v>627</v>
      </c>
      <c r="E57" s="55">
        <v>569</v>
      </c>
      <c r="F57" s="55">
        <v>473</v>
      </c>
      <c r="G57" s="55">
        <v>441</v>
      </c>
      <c r="H57" s="55">
        <v>425</v>
      </c>
      <c r="I57" s="52">
        <v>494</v>
      </c>
      <c r="J57" s="52">
        <v>368</v>
      </c>
      <c r="K57" s="52">
        <v>352</v>
      </c>
      <c r="L57" s="52">
        <v>363</v>
      </c>
    </row>
    <row r="58" spans="1:12" ht="25.5" x14ac:dyDescent="0.2">
      <c r="A58" s="41" t="s">
        <v>149</v>
      </c>
      <c r="B58" s="58">
        <v>165</v>
      </c>
      <c r="C58" s="58">
        <v>140</v>
      </c>
      <c r="D58" s="58">
        <v>99</v>
      </c>
      <c r="E58" s="58">
        <v>115</v>
      </c>
      <c r="F58" s="58">
        <v>126</v>
      </c>
      <c r="G58" s="58">
        <v>117</v>
      </c>
      <c r="H58" s="58">
        <v>105</v>
      </c>
      <c r="I58" s="52">
        <v>107</v>
      </c>
      <c r="J58" s="52">
        <v>117</v>
      </c>
      <c r="K58" s="52">
        <v>70</v>
      </c>
      <c r="L58" s="52">
        <v>75</v>
      </c>
    </row>
    <row r="59" spans="1:12" s="21" customFormat="1" x14ac:dyDescent="0.2">
      <c r="A59" s="38" t="s">
        <v>81</v>
      </c>
      <c r="B59" s="55">
        <v>10</v>
      </c>
      <c r="C59" s="55">
        <v>3</v>
      </c>
      <c r="D59" s="55">
        <v>5</v>
      </c>
      <c r="E59" s="55">
        <v>4</v>
      </c>
      <c r="F59" s="55">
        <v>3</v>
      </c>
      <c r="G59" s="55">
        <v>5</v>
      </c>
      <c r="H59" s="55">
        <v>8</v>
      </c>
      <c r="I59" s="52">
        <v>4</v>
      </c>
      <c r="J59" s="52">
        <v>3</v>
      </c>
      <c r="K59" s="52">
        <v>6</v>
      </c>
      <c r="L59" s="52">
        <v>2</v>
      </c>
    </row>
    <row r="60" spans="1:12" s="21" customFormat="1" x14ac:dyDescent="0.2">
      <c r="A60" s="38" t="s">
        <v>82</v>
      </c>
      <c r="B60" s="55">
        <v>36</v>
      </c>
      <c r="C60" s="55">
        <v>29</v>
      </c>
      <c r="D60" s="55">
        <v>14</v>
      </c>
      <c r="E60" s="55">
        <v>27</v>
      </c>
      <c r="F60" s="55">
        <v>35</v>
      </c>
      <c r="G60" s="55">
        <v>24</v>
      </c>
      <c r="H60" s="55">
        <v>19</v>
      </c>
      <c r="I60" s="52">
        <v>18</v>
      </c>
      <c r="J60" s="52">
        <v>23</v>
      </c>
      <c r="K60" s="52">
        <v>15</v>
      </c>
      <c r="L60" s="52">
        <v>7</v>
      </c>
    </row>
    <row r="61" spans="1:12" s="21" customFormat="1" x14ac:dyDescent="0.2">
      <c r="A61" s="38" t="s">
        <v>83</v>
      </c>
      <c r="B61" s="55">
        <v>119</v>
      </c>
      <c r="C61" s="55">
        <v>108</v>
      </c>
      <c r="D61" s="55">
        <v>80</v>
      </c>
      <c r="E61" s="55">
        <v>84</v>
      </c>
      <c r="F61" s="55">
        <v>88</v>
      </c>
      <c r="G61" s="55">
        <v>88</v>
      </c>
      <c r="H61" s="55">
        <v>78</v>
      </c>
      <c r="I61" s="52">
        <v>85</v>
      </c>
      <c r="J61" s="52">
        <v>91</v>
      </c>
      <c r="K61" s="52">
        <v>49</v>
      </c>
      <c r="L61" s="52">
        <v>66</v>
      </c>
    </row>
    <row r="62" spans="1:12" x14ac:dyDescent="0.2">
      <c r="A62" s="39" t="s">
        <v>84</v>
      </c>
      <c r="B62" s="58">
        <v>1497</v>
      </c>
      <c r="C62" s="58">
        <v>2421</v>
      </c>
      <c r="D62" s="58">
        <v>2394</v>
      </c>
      <c r="E62" s="58">
        <v>2044</v>
      </c>
      <c r="F62" s="58">
        <v>1891</v>
      </c>
      <c r="G62" s="58">
        <v>2653</v>
      </c>
      <c r="H62" s="58">
        <v>1866</v>
      </c>
      <c r="I62" s="52">
        <v>1806</v>
      </c>
      <c r="J62" s="52">
        <v>3175</v>
      </c>
      <c r="K62" s="52">
        <v>1819</v>
      </c>
      <c r="L62" s="52">
        <v>1584</v>
      </c>
    </row>
    <row r="63" spans="1:12" x14ac:dyDescent="0.2">
      <c r="A63" s="39" t="s">
        <v>145</v>
      </c>
      <c r="B63" s="58">
        <v>13051</v>
      </c>
      <c r="C63" s="58">
        <v>12891</v>
      </c>
      <c r="D63" s="58">
        <v>12760</v>
      </c>
      <c r="E63" s="58">
        <v>12545</v>
      </c>
      <c r="F63" s="58">
        <v>11183</v>
      </c>
      <c r="G63" s="58">
        <v>10066</v>
      </c>
      <c r="H63" s="58">
        <v>9502</v>
      </c>
      <c r="I63" s="52">
        <v>8448</v>
      </c>
      <c r="J63" s="52">
        <v>7751</v>
      </c>
      <c r="K63" s="52">
        <v>9075</v>
      </c>
      <c r="L63" s="52">
        <v>10446</v>
      </c>
    </row>
    <row r="64" spans="1:12" x14ac:dyDescent="0.2">
      <c r="A64" s="40" t="s">
        <v>85</v>
      </c>
      <c r="B64" s="61">
        <v>643</v>
      </c>
      <c r="C64" s="61">
        <v>1321</v>
      </c>
      <c r="D64" s="61">
        <v>1179</v>
      </c>
      <c r="E64" s="61">
        <v>0</v>
      </c>
      <c r="F64" s="61">
        <v>0</v>
      </c>
      <c r="G64" s="61">
        <v>0</v>
      </c>
      <c r="H64" s="61">
        <v>1070</v>
      </c>
      <c r="I64" s="52">
        <v>0</v>
      </c>
      <c r="J64" s="52">
        <v>1829</v>
      </c>
      <c r="K64" s="52">
        <v>1579</v>
      </c>
      <c r="L64" s="52">
        <v>1002</v>
      </c>
    </row>
    <row r="65" spans="1:12" x14ac:dyDescent="0.2">
      <c r="A65" s="32" t="s">
        <v>86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2" x14ac:dyDescent="0.2">
      <c r="A66" s="37" t="s">
        <v>87</v>
      </c>
      <c r="B66" s="52">
        <v>55</v>
      </c>
      <c r="C66" s="52">
        <v>52</v>
      </c>
      <c r="D66" s="52">
        <v>57</v>
      </c>
      <c r="E66" s="52">
        <v>47</v>
      </c>
      <c r="F66" s="52">
        <v>77</v>
      </c>
      <c r="G66" s="52">
        <v>96</v>
      </c>
      <c r="H66" s="52">
        <v>67</v>
      </c>
      <c r="I66" s="52">
        <v>107</v>
      </c>
      <c r="J66" s="52">
        <v>100</v>
      </c>
      <c r="K66" s="52">
        <v>116</v>
      </c>
      <c r="L66" s="52">
        <v>86</v>
      </c>
    </row>
    <row r="67" spans="1:12" x14ac:dyDescent="0.2">
      <c r="A67" s="39" t="s">
        <v>88</v>
      </c>
      <c r="B67" s="58">
        <v>7</v>
      </c>
      <c r="C67" s="58">
        <v>4</v>
      </c>
      <c r="D67" s="58">
        <v>1</v>
      </c>
      <c r="E67" s="58">
        <v>11</v>
      </c>
      <c r="F67" s="58">
        <v>9</v>
      </c>
      <c r="G67" s="58">
        <v>17</v>
      </c>
      <c r="H67" s="58">
        <v>12</v>
      </c>
      <c r="I67" s="58">
        <v>17</v>
      </c>
      <c r="J67" s="58">
        <v>17</v>
      </c>
      <c r="K67" s="58">
        <v>20</v>
      </c>
      <c r="L67" s="58">
        <v>28</v>
      </c>
    </row>
    <row r="68" spans="1:12" x14ac:dyDescent="0.2">
      <c r="A68" s="39" t="s">
        <v>89</v>
      </c>
      <c r="B68" s="58">
        <v>4</v>
      </c>
      <c r="C68" s="58">
        <v>0</v>
      </c>
      <c r="D68" s="58">
        <v>0</v>
      </c>
      <c r="E68" s="58">
        <v>0</v>
      </c>
      <c r="F68" s="58">
        <v>0</v>
      </c>
      <c r="G68" s="58">
        <v>7</v>
      </c>
      <c r="H68" s="58">
        <v>2</v>
      </c>
      <c r="I68" s="58">
        <v>0</v>
      </c>
      <c r="J68" s="58">
        <v>9</v>
      </c>
      <c r="K68" s="58">
        <v>1</v>
      </c>
      <c r="L68" s="58">
        <v>2</v>
      </c>
    </row>
    <row r="69" spans="1:12" x14ac:dyDescent="0.2">
      <c r="A69" s="39" t="s">
        <v>90</v>
      </c>
      <c r="B69" s="58" t="s">
        <v>157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</row>
    <row r="70" spans="1:12" x14ac:dyDescent="0.2">
      <c r="A70" s="39" t="s">
        <v>91</v>
      </c>
      <c r="B70" s="58">
        <v>9</v>
      </c>
      <c r="C70" s="58">
        <v>41</v>
      </c>
      <c r="D70" s="58">
        <v>48</v>
      </c>
      <c r="E70" s="58">
        <v>17</v>
      </c>
      <c r="F70" s="58">
        <v>10</v>
      </c>
      <c r="G70" s="58">
        <v>15</v>
      </c>
      <c r="H70" s="58">
        <v>32</v>
      </c>
      <c r="I70" s="58">
        <v>31</v>
      </c>
      <c r="J70" s="58">
        <v>21</v>
      </c>
      <c r="K70" s="58">
        <v>13</v>
      </c>
      <c r="L70" s="58">
        <v>20</v>
      </c>
    </row>
    <row r="71" spans="1:12" x14ac:dyDescent="0.2">
      <c r="A71" s="39" t="s">
        <v>92</v>
      </c>
      <c r="B71" s="58">
        <v>4</v>
      </c>
      <c r="C71" s="58">
        <v>6</v>
      </c>
      <c r="D71" s="58">
        <v>4</v>
      </c>
      <c r="E71" s="58">
        <v>1</v>
      </c>
      <c r="F71" s="58">
        <v>0</v>
      </c>
      <c r="G71" s="58">
        <v>2</v>
      </c>
      <c r="H71" s="58">
        <v>5</v>
      </c>
      <c r="I71" s="58">
        <v>3</v>
      </c>
      <c r="J71" s="58">
        <v>2</v>
      </c>
      <c r="K71" s="58">
        <v>6</v>
      </c>
      <c r="L71" s="58">
        <v>4</v>
      </c>
    </row>
    <row r="72" spans="1:12" x14ac:dyDescent="0.2">
      <c r="A72" s="39" t="s">
        <v>93</v>
      </c>
      <c r="B72" s="58">
        <v>13</v>
      </c>
      <c r="C72" s="58">
        <v>10</v>
      </c>
      <c r="D72" s="58">
        <v>7</v>
      </c>
      <c r="E72" s="58">
        <v>10</v>
      </c>
      <c r="F72" s="58">
        <v>8</v>
      </c>
      <c r="G72" s="58">
        <v>18</v>
      </c>
      <c r="H72" s="58">
        <v>18</v>
      </c>
      <c r="I72" s="58">
        <v>16</v>
      </c>
      <c r="J72" s="58">
        <v>16</v>
      </c>
      <c r="K72" s="58">
        <v>15</v>
      </c>
      <c r="L72" s="58">
        <v>18</v>
      </c>
    </row>
    <row r="73" spans="1:12" x14ac:dyDescent="0.2">
      <c r="A73" s="40" t="s">
        <v>94</v>
      </c>
      <c r="B73" s="61">
        <v>6</v>
      </c>
      <c r="C73" s="61">
        <v>2</v>
      </c>
      <c r="D73" s="61">
        <v>0</v>
      </c>
      <c r="E73" s="61">
        <v>1</v>
      </c>
      <c r="F73" s="61">
        <v>1</v>
      </c>
      <c r="G73" s="61">
        <v>0</v>
      </c>
      <c r="H73" s="61">
        <v>0</v>
      </c>
      <c r="I73" s="61">
        <v>0</v>
      </c>
      <c r="J73" s="61">
        <v>0</v>
      </c>
      <c r="K73" s="61">
        <v>2</v>
      </c>
      <c r="L73" s="61">
        <v>2</v>
      </c>
    </row>
    <row r="74" spans="1:12" ht="25.5" x14ac:dyDescent="0.2">
      <c r="A74" s="45" t="s">
        <v>148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1:12" x14ac:dyDescent="0.2">
      <c r="A75" s="37" t="s">
        <v>96</v>
      </c>
      <c r="B75" s="52">
        <v>160</v>
      </c>
      <c r="C75" s="52">
        <v>135</v>
      </c>
      <c r="D75" s="52">
        <v>97</v>
      </c>
      <c r="E75" s="52">
        <v>108</v>
      </c>
      <c r="F75" s="52">
        <v>81</v>
      </c>
      <c r="G75" s="52">
        <v>99</v>
      </c>
      <c r="H75" s="52">
        <v>111</v>
      </c>
      <c r="I75" s="52">
        <v>79</v>
      </c>
      <c r="J75" s="52">
        <v>149</v>
      </c>
      <c r="K75" s="52">
        <v>156</v>
      </c>
      <c r="L75" s="52">
        <v>99</v>
      </c>
    </row>
    <row r="76" spans="1:12" x14ac:dyDescent="0.2">
      <c r="A76" s="39" t="s">
        <v>97</v>
      </c>
      <c r="B76" s="58">
        <v>0</v>
      </c>
      <c r="C76" s="58">
        <v>3</v>
      </c>
      <c r="D76" s="58">
        <v>0</v>
      </c>
      <c r="E76" s="58">
        <v>2</v>
      </c>
      <c r="F76" s="58">
        <v>1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</row>
    <row r="77" spans="1:12" x14ac:dyDescent="0.2">
      <c r="A77" s="39" t="s">
        <v>98</v>
      </c>
      <c r="B77" s="58">
        <v>150</v>
      </c>
      <c r="C77" s="58">
        <v>251</v>
      </c>
      <c r="D77" s="58">
        <v>279</v>
      </c>
      <c r="E77" s="58">
        <v>290</v>
      </c>
      <c r="F77" s="58">
        <v>282</v>
      </c>
      <c r="G77" s="58">
        <v>269</v>
      </c>
      <c r="H77" s="58">
        <v>253</v>
      </c>
      <c r="I77" s="58">
        <v>238</v>
      </c>
      <c r="J77" s="58">
        <v>269</v>
      </c>
      <c r="K77" s="58">
        <v>407</v>
      </c>
      <c r="L77" s="58">
        <v>242</v>
      </c>
    </row>
    <row r="78" spans="1:12" x14ac:dyDescent="0.2">
      <c r="A78" s="39" t="s">
        <v>99</v>
      </c>
      <c r="B78" s="58">
        <v>2090</v>
      </c>
      <c r="C78" s="58">
        <v>2652</v>
      </c>
      <c r="D78" s="58">
        <v>2800</v>
      </c>
      <c r="E78" s="58">
        <v>2291</v>
      </c>
      <c r="F78" s="58">
        <v>2601</v>
      </c>
      <c r="G78" s="58">
        <v>3014</v>
      </c>
      <c r="H78" s="58">
        <v>2012</v>
      </c>
      <c r="I78" s="58">
        <v>2145</v>
      </c>
      <c r="J78" s="58">
        <v>3325</v>
      </c>
      <c r="K78" s="58">
        <v>2377</v>
      </c>
      <c r="L78" s="58">
        <v>1812</v>
      </c>
    </row>
    <row r="79" spans="1:12" x14ac:dyDescent="0.2">
      <c r="A79" s="39" t="s">
        <v>100</v>
      </c>
      <c r="B79" s="58">
        <v>149</v>
      </c>
      <c r="C79" s="58">
        <v>183</v>
      </c>
      <c r="D79" s="58">
        <v>91</v>
      </c>
      <c r="E79" s="58">
        <v>121</v>
      </c>
      <c r="F79" s="58">
        <v>205</v>
      </c>
      <c r="G79" s="58">
        <v>183</v>
      </c>
      <c r="H79" s="58">
        <v>130</v>
      </c>
      <c r="I79" s="58">
        <v>96</v>
      </c>
      <c r="J79" s="58">
        <v>186</v>
      </c>
      <c r="K79" s="58">
        <v>168</v>
      </c>
      <c r="L79" s="58">
        <v>83</v>
      </c>
    </row>
    <row r="80" spans="1:12" x14ac:dyDescent="0.2">
      <c r="A80" s="40" t="s">
        <v>101</v>
      </c>
      <c r="B80" s="61">
        <v>0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</row>
    <row r="81" spans="1:12" x14ac:dyDescent="0.2">
      <c r="A81" s="32" t="s">
        <v>102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</row>
    <row r="82" spans="1:12" x14ac:dyDescent="0.2">
      <c r="A82" s="44" t="s">
        <v>103</v>
      </c>
      <c r="B82" s="70">
        <v>15</v>
      </c>
      <c r="C82" s="70">
        <v>16</v>
      </c>
      <c r="D82" s="70">
        <v>25</v>
      </c>
      <c r="E82" s="70">
        <v>25</v>
      </c>
      <c r="F82" s="70">
        <v>12</v>
      </c>
      <c r="G82" s="70">
        <v>11</v>
      </c>
      <c r="H82" s="70">
        <v>22</v>
      </c>
      <c r="I82" s="70">
        <v>17</v>
      </c>
      <c r="J82" s="70">
        <v>11</v>
      </c>
      <c r="K82" s="70">
        <v>14</v>
      </c>
      <c r="L82" s="70">
        <v>15</v>
      </c>
    </row>
    <row r="83" spans="1:12" x14ac:dyDescent="0.2">
      <c r="A83" s="32" t="s">
        <v>104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2" x14ac:dyDescent="0.2">
      <c r="A84" s="37" t="s">
        <v>105</v>
      </c>
      <c r="B84" s="52">
        <v>612</v>
      </c>
      <c r="C84" s="52">
        <v>556</v>
      </c>
      <c r="D84" s="52">
        <v>562</v>
      </c>
      <c r="E84" s="52">
        <v>433</v>
      </c>
      <c r="F84" s="52">
        <v>421</v>
      </c>
      <c r="G84" s="52">
        <v>422</v>
      </c>
      <c r="H84" s="52">
        <v>660</v>
      </c>
      <c r="I84" s="52">
        <v>736</v>
      </c>
      <c r="J84" s="52">
        <v>832</v>
      </c>
      <c r="K84" s="52">
        <v>1089</v>
      </c>
      <c r="L84" s="52">
        <v>1616</v>
      </c>
    </row>
    <row r="85" spans="1:12" x14ac:dyDescent="0.2">
      <c r="A85" s="39" t="s">
        <v>106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v>0</v>
      </c>
      <c r="H85" s="58">
        <v>1</v>
      </c>
      <c r="I85" s="58">
        <v>0</v>
      </c>
      <c r="J85" s="52">
        <v>61</v>
      </c>
      <c r="K85" s="52">
        <v>0</v>
      </c>
      <c r="L85" s="52">
        <v>0</v>
      </c>
    </row>
    <row r="86" spans="1:12" x14ac:dyDescent="0.2">
      <c r="A86" s="39" t="s">
        <v>107</v>
      </c>
      <c r="B86" s="58">
        <v>1</v>
      </c>
      <c r="C86" s="58">
        <v>0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2">
        <v>1</v>
      </c>
      <c r="J86" s="52">
        <v>3</v>
      </c>
      <c r="K86" s="52">
        <v>4</v>
      </c>
      <c r="L86" s="52">
        <v>0</v>
      </c>
    </row>
    <row r="87" spans="1:12" x14ac:dyDescent="0.2">
      <c r="A87" s="40" t="s">
        <v>108</v>
      </c>
      <c r="B87" s="61">
        <v>458</v>
      </c>
      <c r="C87" s="61">
        <v>348</v>
      </c>
      <c r="D87" s="61">
        <v>280</v>
      </c>
      <c r="E87" s="61">
        <v>268</v>
      </c>
      <c r="F87" s="61">
        <v>322</v>
      </c>
      <c r="G87" s="61">
        <v>308</v>
      </c>
      <c r="H87" s="61">
        <v>434</v>
      </c>
      <c r="I87" s="61">
        <v>530</v>
      </c>
      <c r="J87" s="52">
        <v>687</v>
      </c>
      <c r="K87" s="52">
        <v>420</v>
      </c>
      <c r="L87" s="52">
        <v>482</v>
      </c>
    </row>
    <row r="88" spans="1:12" x14ac:dyDescent="0.2">
      <c r="A88" s="32" t="s">
        <v>109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x14ac:dyDescent="0.2">
      <c r="A89" s="37" t="s">
        <v>110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</row>
    <row r="90" spans="1:12" s="21" customFormat="1" x14ac:dyDescent="0.2">
      <c r="A90" s="38" t="s">
        <v>111</v>
      </c>
      <c r="B90" s="55">
        <v>2115</v>
      </c>
      <c r="C90" s="55">
        <v>2718</v>
      </c>
      <c r="D90" s="55">
        <v>2870</v>
      </c>
      <c r="E90" s="55">
        <v>2306</v>
      </c>
      <c r="F90" s="55">
        <v>2608</v>
      </c>
      <c r="G90" s="55">
        <v>3033</v>
      </c>
      <c r="H90" s="55">
        <v>2024</v>
      </c>
      <c r="I90" s="55">
        <v>2160</v>
      </c>
      <c r="J90" s="55">
        <v>3340</v>
      </c>
      <c r="K90" s="55">
        <v>2396</v>
      </c>
      <c r="L90" s="55">
        <v>1832</v>
      </c>
    </row>
    <row r="91" spans="1:12" s="21" customFormat="1" x14ac:dyDescent="0.2">
      <c r="A91" s="38" t="s">
        <v>112</v>
      </c>
      <c r="B91" s="55">
        <v>5739135</v>
      </c>
      <c r="C91" s="55">
        <v>3597460</v>
      </c>
      <c r="D91" s="55">
        <v>3359650</v>
      </c>
      <c r="E91" s="55">
        <v>4146417</v>
      </c>
      <c r="F91" s="55">
        <v>4281175</v>
      </c>
      <c r="G91" s="55">
        <v>5679657</v>
      </c>
      <c r="H91" s="55">
        <v>3391895</v>
      </c>
      <c r="I91" s="55">
        <v>3689800</v>
      </c>
      <c r="J91" s="55">
        <v>5110910</v>
      </c>
      <c r="K91" s="55">
        <v>4878000</v>
      </c>
      <c r="L91" s="55">
        <v>3849000</v>
      </c>
    </row>
    <row r="92" spans="1:12" x14ac:dyDescent="0.2">
      <c r="A92" s="39" t="s">
        <v>113</v>
      </c>
      <c r="B92" s="58"/>
      <c r="C92" s="58"/>
      <c r="D92" s="58"/>
      <c r="E92" s="58"/>
      <c r="F92" s="58"/>
      <c r="G92" s="58"/>
      <c r="H92" s="58"/>
      <c r="I92" s="58"/>
      <c r="J92" s="55"/>
      <c r="K92" s="55"/>
      <c r="L92" s="55">
        <v>0</v>
      </c>
    </row>
    <row r="93" spans="1:12" s="21" customFormat="1" x14ac:dyDescent="0.2">
      <c r="A93" s="38" t="s">
        <v>111</v>
      </c>
      <c r="B93" s="55">
        <v>5</v>
      </c>
      <c r="C93" s="55">
        <v>6</v>
      </c>
      <c r="D93" s="55">
        <v>6</v>
      </c>
      <c r="E93" s="55">
        <v>3</v>
      </c>
      <c r="F93" s="55">
        <v>4</v>
      </c>
      <c r="G93" s="55">
        <v>12</v>
      </c>
      <c r="H93" s="55">
        <v>12</v>
      </c>
      <c r="I93" s="55">
        <v>27</v>
      </c>
      <c r="J93" s="55">
        <v>5</v>
      </c>
      <c r="K93" s="55">
        <v>19</v>
      </c>
      <c r="L93" s="55">
        <v>10</v>
      </c>
    </row>
    <row r="94" spans="1:12" s="21" customFormat="1" x14ac:dyDescent="0.2">
      <c r="A94" s="38" t="s">
        <v>112</v>
      </c>
      <c r="B94" s="55">
        <v>13450</v>
      </c>
      <c r="C94" s="55">
        <v>20575</v>
      </c>
      <c r="D94" s="55">
        <v>84778</v>
      </c>
      <c r="E94" s="55">
        <v>21600</v>
      </c>
      <c r="F94" s="55">
        <v>1223650</v>
      </c>
      <c r="G94" s="55">
        <v>61975</v>
      </c>
      <c r="H94" s="55">
        <v>39259</v>
      </c>
      <c r="I94" s="55">
        <v>88400</v>
      </c>
      <c r="J94" s="55">
        <v>14451</v>
      </c>
      <c r="K94" s="55">
        <v>148919</v>
      </c>
      <c r="L94" s="55">
        <v>110550</v>
      </c>
    </row>
    <row r="95" spans="1:12" x14ac:dyDescent="0.2">
      <c r="A95" s="39" t="s">
        <v>114</v>
      </c>
      <c r="B95" s="58"/>
      <c r="C95" s="58"/>
      <c r="D95" s="58"/>
      <c r="E95" s="58"/>
      <c r="F95" s="58"/>
      <c r="G95" s="58"/>
      <c r="H95" s="58"/>
      <c r="I95" s="58"/>
      <c r="J95" s="55"/>
      <c r="K95" s="55"/>
      <c r="L95" s="55"/>
    </row>
    <row r="96" spans="1:12" s="21" customFormat="1" x14ac:dyDescent="0.2">
      <c r="A96" s="38" t="s">
        <v>111</v>
      </c>
      <c r="B96" s="55">
        <v>172</v>
      </c>
      <c r="C96" s="55">
        <v>175</v>
      </c>
      <c r="D96" s="55">
        <v>81</v>
      </c>
      <c r="E96" s="55">
        <v>158</v>
      </c>
      <c r="F96" s="55">
        <v>142</v>
      </c>
      <c r="G96" s="55">
        <v>201</v>
      </c>
      <c r="H96" s="55">
        <v>271</v>
      </c>
      <c r="I96" s="55">
        <v>183</v>
      </c>
      <c r="J96" s="55">
        <v>224</v>
      </c>
      <c r="K96" s="55">
        <v>226</v>
      </c>
      <c r="L96" s="55">
        <v>331</v>
      </c>
    </row>
    <row r="97" spans="1:12" s="21" customFormat="1" x14ac:dyDescent="0.2">
      <c r="A97" s="38" t="s">
        <v>115</v>
      </c>
      <c r="B97" s="55">
        <v>610953</v>
      </c>
      <c r="C97" s="55">
        <v>1207287</v>
      </c>
      <c r="D97" s="55">
        <v>71731</v>
      </c>
      <c r="E97" s="55">
        <v>61113</v>
      </c>
      <c r="F97" s="55">
        <v>2403436</v>
      </c>
      <c r="G97" s="55">
        <v>895700</v>
      </c>
      <c r="H97" s="55">
        <v>462579</v>
      </c>
      <c r="I97" s="55">
        <v>2052716</v>
      </c>
      <c r="J97" s="55">
        <v>1370821</v>
      </c>
      <c r="K97" s="55">
        <v>724653</v>
      </c>
      <c r="L97" s="55">
        <v>499596</v>
      </c>
    </row>
    <row r="98" spans="1:12" x14ac:dyDescent="0.2">
      <c r="A98" s="39" t="s">
        <v>116</v>
      </c>
      <c r="B98" s="58">
        <v>720</v>
      </c>
      <c r="C98" s="58">
        <v>596</v>
      </c>
      <c r="D98" s="58">
        <v>649</v>
      </c>
      <c r="E98" s="58">
        <v>563</v>
      </c>
      <c r="F98" s="58">
        <v>576</v>
      </c>
      <c r="G98" s="58">
        <v>580</v>
      </c>
      <c r="H98" s="58">
        <v>571</v>
      </c>
      <c r="I98" s="58">
        <v>557</v>
      </c>
      <c r="J98" s="55">
        <v>865</v>
      </c>
      <c r="K98" s="55">
        <v>843</v>
      </c>
      <c r="L98" s="55">
        <v>785</v>
      </c>
    </row>
    <row r="99" spans="1:12" x14ac:dyDescent="0.2">
      <c r="A99" s="39" t="s">
        <v>117</v>
      </c>
      <c r="B99" s="58">
        <v>6</v>
      </c>
      <c r="C99" s="58">
        <v>9</v>
      </c>
      <c r="D99" s="58">
        <v>15</v>
      </c>
      <c r="E99" s="58">
        <v>12</v>
      </c>
      <c r="F99" s="58">
        <v>20</v>
      </c>
      <c r="G99" s="58">
        <v>9</v>
      </c>
      <c r="H99" s="58">
        <v>19</v>
      </c>
      <c r="I99" s="58">
        <v>15</v>
      </c>
      <c r="J99" s="55">
        <v>18</v>
      </c>
      <c r="K99" s="55">
        <v>17</v>
      </c>
      <c r="L99" s="55">
        <v>25</v>
      </c>
    </row>
    <row r="100" spans="1:12" x14ac:dyDescent="0.2">
      <c r="A100" s="39" t="s">
        <v>118</v>
      </c>
      <c r="B100" s="58">
        <v>15</v>
      </c>
      <c r="C100" s="58">
        <v>20</v>
      </c>
      <c r="D100" s="58">
        <v>26</v>
      </c>
      <c r="E100" s="58">
        <v>11</v>
      </c>
      <c r="F100" s="58">
        <v>28</v>
      </c>
      <c r="G100" s="58">
        <v>29</v>
      </c>
      <c r="H100" s="58">
        <v>16</v>
      </c>
      <c r="I100" s="58">
        <v>7</v>
      </c>
      <c r="J100" s="55">
        <v>22</v>
      </c>
      <c r="K100" s="55">
        <v>15</v>
      </c>
      <c r="L100" s="55">
        <v>28</v>
      </c>
    </row>
    <row r="101" spans="1:12" x14ac:dyDescent="0.2">
      <c r="A101" s="39" t="s">
        <v>119</v>
      </c>
      <c r="B101" s="58">
        <v>590</v>
      </c>
      <c r="C101" s="58">
        <v>638</v>
      </c>
      <c r="D101" s="58">
        <v>320</v>
      </c>
      <c r="E101" s="58">
        <v>257</v>
      </c>
      <c r="F101" s="58">
        <v>342</v>
      </c>
      <c r="G101" s="58">
        <v>254</v>
      </c>
      <c r="H101" s="58">
        <v>250</v>
      </c>
      <c r="I101" s="58">
        <v>263</v>
      </c>
      <c r="J101" s="55">
        <v>207</v>
      </c>
      <c r="K101" s="55">
        <v>219</v>
      </c>
      <c r="L101" s="55">
        <v>237</v>
      </c>
    </row>
    <row r="102" spans="1:12" s="21" customFormat="1" x14ac:dyDescent="0.2">
      <c r="A102" s="38" t="s">
        <v>120</v>
      </c>
      <c r="B102" s="55">
        <v>2</v>
      </c>
      <c r="C102" s="55">
        <v>6</v>
      </c>
      <c r="D102" s="55">
        <v>3</v>
      </c>
      <c r="E102" s="55">
        <v>1</v>
      </c>
      <c r="F102" s="55">
        <v>2</v>
      </c>
      <c r="G102" s="55">
        <v>0</v>
      </c>
      <c r="H102" s="55">
        <v>0</v>
      </c>
      <c r="I102" s="55">
        <v>0</v>
      </c>
      <c r="J102" s="55">
        <v>0</v>
      </c>
      <c r="K102" s="55">
        <v>6</v>
      </c>
      <c r="L102" s="55">
        <v>8</v>
      </c>
    </row>
    <row r="103" spans="1:12" s="21" customFormat="1" ht="25.5" x14ac:dyDescent="0.2">
      <c r="A103" s="42" t="s">
        <v>150</v>
      </c>
      <c r="B103" s="55">
        <v>5</v>
      </c>
      <c r="C103" s="55">
        <v>3</v>
      </c>
      <c r="D103" s="55">
        <v>4</v>
      </c>
      <c r="E103" s="55">
        <v>4</v>
      </c>
      <c r="F103" s="55">
        <v>4</v>
      </c>
      <c r="G103" s="55">
        <v>3</v>
      </c>
      <c r="H103" s="55">
        <v>6</v>
      </c>
      <c r="I103" s="55">
        <v>5</v>
      </c>
      <c r="J103" s="55">
        <v>5</v>
      </c>
      <c r="K103" s="55">
        <v>5</v>
      </c>
      <c r="L103" s="55">
        <v>6</v>
      </c>
    </row>
    <row r="104" spans="1:12" s="21" customFormat="1" x14ac:dyDescent="0.2">
      <c r="A104" s="38" t="s">
        <v>123</v>
      </c>
      <c r="B104" s="55">
        <v>51</v>
      </c>
      <c r="C104" s="55">
        <v>41</v>
      </c>
      <c r="D104" s="55">
        <v>46</v>
      </c>
      <c r="E104" s="55">
        <v>40</v>
      </c>
      <c r="F104" s="55">
        <v>84</v>
      </c>
      <c r="G104" s="55">
        <v>33</v>
      </c>
      <c r="H104" s="55">
        <v>9</v>
      </c>
      <c r="I104" s="55">
        <v>45</v>
      </c>
      <c r="J104" s="55">
        <v>52</v>
      </c>
      <c r="K104" s="55">
        <v>31</v>
      </c>
      <c r="L104" s="55">
        <v>29</v>
      </c>
    </row>
    <row r="105" spans="1:12" s="21" customFormat="1" x14ac:dyDescent="0.2">
      <c r="A105" s="38" t="s">
        <v>124</v>
      </c>
      <c r="B105" s="55">
        <v>462</v>
      </c>
      <c r="C105" s="55">
        <v>260</v>
      </c>
      <c r="D105" s="55">
        <v>228</v>
      </c>
      <c r="E105" s="55">
        <v>188</v>
      </c>
      <c r="F105" s="55">
        <v>212</v>
      </c>
      <c r="G105" s="55">
        <v>173</v>
      </c>
      <c r="H105" s="55">
        <v>200</v>
      </c>
      <c r="I105" s="55">
        <v>189</v>
      </c>
      <c r="J105" s="55">
        <v>135</v>
      </c>
      <c r="K105" s="55">
        <v>169</v>
      </c>
      <c r="L105" s="55">
        <v>194</v>
      </c>
    </row>
    <row r="106" spans="1:12" s="21" customFormat="1" x14ac:dyDescent="0.2">
      <c r="A106" s="38" t="s">
        <v>125</v>
      </c>
      <c r="B106" s="55">
        <v>75</v>
      </c>
      <c r="C106" s="55">
        <v>331</v>
      </c>
      <c r="D106" s="55">
        <v>43</v>
      </c>
      <c r="E106" s="55">
        <v>28</v>
      </c>
      <c r="F106" s="55">
        <v>44</v>
      </c>
      <c r="G106" s="55">
        <v>48</v>
      </c>
      <c r="H106" s="55">
        <v>41</v>
      </c>
      <c r="I106" s="55">
        <v>29</v>
      </c>
      <c r="J106" s="55">
        <v>20</v>
      </c>
      <c r="K106" s="55">
        <v>13</v>
      </c>
      <c r="L106" s="55">
        <v>6</v>
      </c>
    </row>
    <row r="107" spans="1:12" x14ac:dyDescent="0.2">
      <c r="A107" s="39" t="s">
        <v>126</v>
      </c>
      <c r="B107" s="58"/>
      <c r="C107" s="58"/>
      <c r="D107" s="58"/>
      <c r="E107" s="58"/>
      <c r="F107" s="58"/>
      <c r="G107" s="58"/>
      <c r="H107" s="58"/>
      <c r="I107" s="58"/>
      <c r="J107" s="55"/>
      <c r="K107" s="55"/>
      <c r="L107" s="55"/>
    </row>
    <row r="108" spans="1:12" s="21" customFormat="1" x14ac:dyDescent="0.2">
      <c r="A108" s="38" t="s">
        <v>127</v>
      </c>
      <c r="B108" s="55">
        <v>683</v>
      </c>
      <c r="C108" s="55">
        <v>649</v>
      </c>
      <c r="D108" s="55">
        <v>856</v>
      </c>
      <c r="E108" s="55">
        <v>507</v>
      </c>
      <c r="F108" s="55">
        <v>554</v>
      </c>
      <c r="G108" s="55">
        <v>355</v>
      </c>
      <c r="H108" s="55">
        <v>221</v>
      </c>
      <c r="I108" s="55">
        <v>211</v>
      </c>
      <c r="J108" s="55">
        <v>54</v>
      </c>
      <c r="K108" s="55">
        <v>198</v>
      </c>
      <c r="L108" s="55">
        <v>181</v>
      </c>
    </row>
    <row r="109" spans="1:12" s="21" customFormat="1" x14ac:dyDescent="0.2">
      <c r="A109" s="38" t="s">
        <v>128</v>
      </c>
      <c r="B109" s="55">
        <v>288</v>
      </c>
      <c r="C109" s="55">
        <v>356</v>
      </c>
      <c r="D109" s="55">
        <v>430</v>
      </c>
      <c r="E109" s="55">
        <v>125</v>
      </c>
      <c r="F109" s="55">
        <v>147</v>
      </c>
      <c r="G109" s="55">
        <v>135</v>
      </c>
      <c r="H109" s="55">
        <v>105</v>
      </c>
      <c r="I109" s="55">
        <v>124</v>
      </c>
      <c r="J109" s="55">
        <v>25</v>
      </c>
      <c r="K109" s="55">
        <v>116</v>
      </c>
      <c r="L109" s="55">
        <v>85</v>
      </c>
    </row>
    <row r="110" spans="1:12" s="21" customFormat="1" x14ac:dyDescent="0.2">
      <c r="A110" s="38" t="s">
        <v>129</v>
      </c>
      <c r="B110" s="55">
        <v>10125.44</v>
      </c>
      <c r="C110" s="55">
        <v>7214</v>
      </c>
      <c r="D110" s="55">
        <v>5884.91</v>
      </c>
      <c r="E110" s="55">
        <v>0</v>
      </c>
      <c r="F110" s="55">
        <v>14389</v>
      </c>
      <c r="G110" s="55">
        <v>5862.27</v>
      </c>
      <c r="H110" s="55">
        <v>0</v>
      </c>
      <c r="I110" s="55">
        <v>11369.65</v>
      </c>
      <c r="J110" s="55">
        <v>0</v>
      </c>
      <c r="K110" s="55">
        <v>6956.25</v>
      </c>
      <c r="L110" s="55">
        <v>0</v>
      </c>
    </row>
    <row r="111" spans="1:12" x14ac:dyDescent="0.2">
      <c r="A111" s="39" t="s">
        <v>130</v>
      </c>
      <c r="B111" s="58">
        <v>6012</v>
      </c>
      <c r="C111" s="58">
        <v>4594</v>
      </c>
      <c r="D111" s="58">
        <v>6376</v>
      </c>
      <c r="E111" s="58">
        <v>6302</v>
      </c>
      <c r="F111" s="58">
        <v>6697</v>
      </c>
      <c r="G111" s="58">
        <v>6801</v>
      </c>
      <c r="H111" s="58">
        <v>5979</v>
      </c>
      <c r="I111" s="58">
        <v>6418</v>
      </c>
      <c r="J111" s="55">
        <v>6894</v>
      </c>
      <c r="K111" s="55">
        <v>7088</v>
      </c>
      <c r="L111" s="55">
        <v>6721</v>
      </c>
    </row>
    <row r="112" spans="1:12" s="21" customFormat="1" x14ac:dyDescent="0.2">
      <c r="A112" s="38" t="s">
        <v>131</v>
      </c>
      <c r="B112" s="55">
        <v>2629</v>
      </c>
      <c r="C112" s="55">
        <v>1989</v>
      </c>
      <c r="D112" s="55">
        <v>3081</v>
      </c>
      <c r="E112" s="55">
        <v>3313</v>
      </c>
      <c r="F112" s="55">
        <v>3347</v>
      </c>
      <c r="G112" s="55">
        <v>3177</v>
      </c>
      <c r="H112" s="55">
        <v>2813</v>
      </c>
      <c r="I112" s="55">
        <v>3324</v>
      </c>
      <c r="J112" s="55">
        <v>3384</v>
      </c>
      <c r="K112" s="55">
        <v>3500</v>
      </c>
      <c r="L112" s="55">
        <v>3555</v>
      </c>
    </row>
    <row r="113" spans="1:12" s="21" customFormat="1" x14ac:dyDescent="0.2">
      <c r="A113" s="38" t="s">
        <v>132</v>
      </c>
      <c r="B113" s="55">
        <v>3383</v>
      </c>
      <c r="C113" s="55">
        <v>2605</v>
      </c>
      <c r="D113" s="55">
        <v>3295</v>
      </c>
      <c r="E113" s="55">
        <v>2989</v>
      </c>
      <c r="F113" s="55">
        <v>3350</v>
      </c>
      <c r="G113" s="55">
        <v>3624</v>
      </c>
      <c r="H113" s="55">
        <v>3166</v>
      </c>
      <c r="I113" s="55">
        <v>3094</v>
      </c>
      <c r="J113" s="55">
        <v>3510</v>
      </c>
      <c r="K113" s="55">
        <v>3588</v>
      </c>
      <c r="L113" s="55">
        <v>3166</v>
      </c>
    </row>
    <row r="114" spans="1:12" x14ac:dyDescent="0.2">
      <c r="A114" s="39" t="s">
        <v>133</v>
      </c>
      <c r="B114" s="58">
        <v>1854</v>
      </c>
      <c r="C114" s="58">
        <v>1906</v>
      </c>
      <c r="D114" s="58">
        <v>2966</v>
      </c>
      <c r="E114" s="58">
        <v>2809</v>
      </c>
      <c r="F114" s="58">
        <v>2890</v>
      </c>
      <c r="G114" s="58">
        <v>3010</v>
      </c>
      <c r="H114" s="58">
        <v>3068</v>
      </c>
      <c r="I114" s="58">
        <v>2927</v>
      </c>
      <c r="J114" s="55">
        <v>3192</v>
      </c>
      <c r="K114" s="55">
        <v>3341</v>
      </c>
      <c r="L114" s="55">
        <v>3663</v>
      </c>
    </row>
    <row r="115" spans="1:12" s="21" customFormat="1" x14ac:dyDescent="0.2">
      <c r="A115" s="38" t="s">
        <v>134</v>
      </c>
      <c r="B115" s="55">
        <v>764</v>
      </c>
      <c r="C115" s="55">
        <v>830</v>
      </c>
      <c r="D115" s="55">
        <v>824</v>
      </c>
      <c r="E115" s="55">
        <v>1010</v>
      </c>
      <c r="F115" s="55">
        <v>910</v>
      </c>
      <c r="G115" s="55">
        <v>950</v>
      </c>
      <c r="H115" s="55">
        <v>997</v>
      </c>
      <c r="I115" s="55">
        <v>965</v>
      </c>
      <c r="J115" s="55">
        <v>1017</v>
      </c>
      <c r="K115" s="55">
        <v>1033</v>
      </c>
      <c r="L115" s="55">
        <v>1127</v>
      </c>
    </row>
    <row r="116" spans="1:12" s="21" customFormat="1" x14ac:dyDescent="0.2">
      <c r="A116" s="38" t="s">
        <v>135</v>
      </c>
      <c r="B116" s="55">
        <v>987</v>
      </c>
      <c r="C116" s="55">
        <v>1034</v>
      </c>
      <c r="D116" s="55">
        <v>2020</v>
      </c>
      <c r="E116" s="55">
        <v>1652</v>
      </c>
      <c r="F116" s="55">
        <v>1812</v>
      </c>
      <c r="G116" s="55">
        <v>1722</v>
      </c>
      <c r="H116" s="55">
        <v>1909</v>
      </c>
      <c r="I116" s="55">
        <v>1803</v>
      </c>
      <c r="J116" s="55">
        <v>2018</v>
      </c>
      <c r="K116" s="55">
        <v>2097</v>
      </c>
      <c r="L116" s="55">
        <v>2348</v>
      </c>
    </row>
    <row r="117" spans="1:12" s="21" customFormat="1" x14ac:dyDescent="0.2">
      <c r="A117" s="38" t="s">
        <v>136</v>
      </c>
      <c r="B117" s="55">
        <v>103</v>
      </c>
      <c r="C117" s="55">
        <v>42</v>
      </c>
      <c r="D117" s="55">
        <v>122</v>
      </c>
      <c r="E117" s="55">
        <v>147</v>
      </c>
      <c r="F117" s="55">
        <v>168</v>
      </c>
      <c r="G117" s="55">
        <v>338</v>
      </c>
      <c r="H117" s="55">
        <v>162</v>
      </c>
      <c r="I117" s="55">
        <v>159</v>
      </c>
      <c r="J117" s="55">
        <v>157</v>
      </c>
      <c r="K117" s="55">
        <v>211</v>
      </c>
      <c r="L117" s="55">
        <v>188</v>
      </c>
    </row>
    <row r="118" spans="1:12" x14ac:dyDescent="0.2">
      <c r="A118" s="39" t="s">
        <v>137</v>
      </c>
      <c r="B118" s="58">
        <v>379</v>
      </c>
      <c r="C118" s="58">
        <v>317</v>
      </c>
      <c r="D118" s="58">
        <v>361</v>
      </c>
      <c r="E118" s="58">
        <v>288</v>
      </c>
      <c r="F118" s="58">
        <v>342</v>
      </c>
      <c r="G118" s="58">
        <v>338</v>
      </c>
      <c r="H118" s="58">
        <v>344</v>
      </c>
      <c r="I118" s="58">
        <v>326</v>
      </c>
      <c r="J118" s="55">
        <v>367</v>
      </c>
      <c r="K118" s="55">
        <v>349</v>
      </c>
      <c r="L118" s="55">
        <v>248</v>
      </c>
    </row>
    <row r="119" spans="1:12" x14ac:dyDescent="0.2">
      <c r="A119" s="39" t="s">
        <v>138</v>
      </c>
      <c r="B119" s="58">
        <v>21</v>
      </c>
      <c r="C119" s="58">
        <v>28</v>
      </c>
      <c r="D119" s="58">
        <v>15</v>
      </c>
      <c r="E119" s="58">
        <v>8</v>
      </c>
      <c r="F119" s="58">
        <v>11</v>
      </c>
      <c r="G119" s="58">
        <v>12</v>
      </c>
      <c r="H119" s="58">
        <v>17</v>
      </c>
      <c r="I119" s="58">
        <v>15</v>
      </c>
      <c r="J119" s="55">
        <v>8</v>
      </c>
      <c r="K119" s="55">
        <v>15</v>
      </c>
      <c r="L119" s="55">
        <v>11</v>
      </c>
    </row>
    <row r="120" spans="1:12" x14ac:dyDescent="0.2">
      <c r="A120" s="39" t="s">
        <v>139</v>
      </c>
      <c r="B120" s="58" t="s">
        <v>157</v>
      </c>
      <c r="C120" s="58">
        <v>0</v>
      </c>
      <c r="D120" s="58">
        <v>0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5">
        <v>0</v>
      </c>
      <c r="K120" s="55">
        <v>0</v>
      </c>
      <c r="L120" s="55">
        <v>0</v>
      </c>
    </row>
    <row r="121" spans="1:12" x14ac:dyDescent="0.2">
      <c r="A121" s="39" t="s">
        <v>140</v>
      </c>
      <c r="B121" s="58">
        <v>1567</v>
      </c>
      <c r="C121" s="58">
        <v>1906</v>
      </c>
      <c r="D121" s="58">
        <v>1635</v>
      </c>
      <c r="E121" s="58">
        <v>1404</v>
      </c>
      <c r="F121" s="58">
        <v>875</v>
      </c>
      <c r="G121" s="58">
        <v>983</v>
      </c>
      <c r="H121" s="58">
        <v>1472</v>
      </c>
      <c r="I121" s="58">
        <v>638</v>
      </c>
      <c r="J121" s="55">
        <v>0</v>
      </c>
      <c r="K121" s="55">
        <v>4</v>
      </c>
      <c r="L121" s="55">
        <v>8</v>
      </c>
    </row>
    <row r="122" spans="1:12" x14ac:dyDescent="0.2">
      <c r="A122" s="40" t="s">
        <v>141</v>
      </c>
      <c r="B122" s="61">
        <v>74</v>
      </c>
      <c r="C122" s="61">
        <v>62</v>
      </c>
      <c r="D122" s="61">
        <v>81</v>
      </c>
      <c r="E122" s="61">
        <v>65</v>
      </c>
      <c r="F122" s="61">
        <v>82</v>
      </c>
      <c r="G122" s="61">
        <v>64</v>
      </c>
      <c r="H122" s="61">
        <v>58</v>
      </c>
      <c r="I122" s="61">
        <v>89</v>
      </c>
      <c r="J122" s="121">
        <v>94</v>
      </c>
      <c r="K122" s="121">
        <v>47</v>
      </c>
      <c r="L122" s="121">
        <v>70</v>
      </c>
    </row>
    <row r="123" spans="1:12" x14ac:dyDescent="0.2">
      <c r="A123" s="23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</row>
    <row r="124" spans="1:12" x14ac:dyDescent="0.2">
      <c r="A124" s="91" t="s">
        <v>153</v>
      </c>
      <c r="B124" s="119"/>
      <c r="C124" s="119"/>
      <c r="D124" s="119"/>
      <c r="E124" s="93">
        <v>9</v>
      </c>
      <c r="F124" s="93">
        <v>6</v>
      </c>
      <c r="G124" s="119">
        <v>5</v>
      </c>
      <c r="H124" s="119">
        <v>7</v>
      </c>
      <c r="I124" s="119">
        <v>11</v>
      </c>
      <c r="J124" s="119">
        <v>8</v>
      </c>
      <c r="K124" s="119">
        <v>8</v>
      </c>
      <c r="L124" s="119">
        <v>4</v>
      </c>
    </row>
    <row r="125" spans="1:12" x14ac:dyDescent="0.2">
      <c r="A125" s="24"/>
    </row>
    <row r="126" spans="1:12" x14ac:dyDescent="0.2">
      <c r="A126" s="23"/>
    </row>
    <row r="127" spans="1:12" x14ac:dyDescent="0.2">
      <c r="A127" s="22" t="s">
        <v>155</v>
      </c>
    </row>
    <row r="128" spans="1:12" x14ac:dyDescent="0.2">
      <c r="A128" s="22"/>
    </row>
    <row r="129" spans="1:1" x14ac:dyDescent="0.2">
      <c r="A129" s="25"/>
    </row>
    <row r="130" spans="1:1" x14ac:dyDescent="0.2">
      <c r="A130" s="25"/>
    </row>
    <row r="131" spans="1:1" x14ac:dyDescent="0.2">
      <c r="A131" s="22"/>
    </row>
    <row r="132" spans="1:1" x14ac:dyDescent="0.2">
      <c r="A132" s="22"/>
    </row>
    <row r="133" spans="1:1" x14ac:dyDescent="0.2">
      <c r="A133" s="22"/>
    </row>
    <row r="134" spans="1:1" x14ac:dyDescent="0.2">
      <c r="A134" s="22"/>
    </row>
    <row r="135" spans="1:1" x14ac:dyDescent="0.2">
      <c r="A135" s="22"/>
    </row>
    <row r="136" spans="1:1" x14ac:dyDescent="0.2">
      <c r="A136" s="25"/>
    </row>
    <row r="137" spans="1:1" x14ac:dyDescent="0.2">
      <c r="A137" s="22"/>
    </row>
    <row r="138" spans="1:1" x14ac:dyDescent="0.2">
      <c r="A138" s="22"/>
    </row>
    <row r="139" spans="1:1" x14ac:dyDescent="0.2">
      <c r="A139" s="22"/>
    </row>
    <row r="140" spans="1:1" x14ac:dyDescent="0.2">
      <c r="A140" s="22"/>
    </row>
    <row r="141" spans="1:1" x14ac:dyDescent="0.2">
      <c r="A141" s="22"/>
    </row>
    <row r="142" spans="1:1" x14ac:dyDescent="0.2">
      <c r="A142" s="22"/>
    </row>
    <row r="143" spans="1:1" x14ac:dyDescent="0.2">
      <c r="A143" s="22"/>
    </row>
    <row r="144" spans="1:1" x14ac:dyDescent="0.2">
      <c r="A144" s="22"/>
    </row>
    <row r="145" spans="1:1" x14ac:dyDescent="0.2">
      <c r="A145" s="22"/>
    </row>
    <row r="146" spans="1:1" x14ac:dyDescent="0.2">
      <c r="A146" s="22"/>
    </row>
    <row r="147" spans="1:1" x14ac:dyDescent="0.2">
      <c r="A147" s="22"/>
    </row>
    <row r="148" spans="1:1" x14ac:dyDescent="0.2">
      <c r="A148" s="22"/>
    </row>
    <row r="149" spans="1:1" x14ac:dyDescent="0.2">
      <c r="A149" s="22"/>
    </row>
    <row r="150" spans="1:1" x14ac:dyDescent="0.2">
      <c r="A150" s="22"/>
    </row>
    <row r="151" spans="1:1" x14ac:dyDescent="0.2">
      <c r="A151" s="22"/>
    </row>
    <row r="152" spans="1:1" x14ac:dyDescent="0.2">
      <c r="A152" s="22"/>
    </row>
    <row r="153" spans="1:1" x14ac:dyDescent="0.2">
      <c r="A153" s="22"/>
    </row>
    <row r="154" spans="1:1" x14ac:dyDescent="0.2">
      <c r="A154" s="22"/>
    </row>
    <row r="155" spans="1:1" x14ac:dyDescent="0.2">
      <c r="A155" s="22"/>
    </row>
    <row r="156" spans="1:1" x14ac:dyDescent="0.2">
      <c r="A156" s="22"/>
    </row>
    <row r="157" spans="1:1" x14ac:dyDescent="0.2">
      <c r="A157" s="22"/>
    </row>
    <row r="158" spans="1:1" x14ac:dyDescent="0.2">
      <c r="A158" s="22"/>
    </row>
    <row r="159" spans="1:1" x14ac:dyDescent="0.2">
      <c r="A159" s="22"/>
    </row>
    <row r="160" spans="1:1" x14ac:dyDescent="0.2">
      <c r="A160" s="22"/>
    </row>
    <row r="161" spans="1:1" x14ac:dyDescent="0.2">
      <c r="A161" s="22"/>
    </row>
    <row r="162" spans="1:1" x14ac:dyDescent="0.2">
      <c r="A162" s="22"/>
    </row>
    <row r="163" spans="1:1" x14ac:dyDescent="0.2">
      <c r="A163" s="22"/>
    </row>
    <row r="164" spans="1:1" x14ac:dyDescent="0.2">
      <c r="A164" s="22"/>
    </row>
    <row r="165" spans="1:1" x14ac:dyDescent="0.2">
      <c r="A165" s="22"/>
    </row>
    <row r="166" spans="1:1" x14ac:dyDescent="0.2">
      <c r="A166" s="22"/>
    </row>
    <row r="167" spans="1:1" x14ac:dyDescent="0.2">
      <c r="A167" s="22"/>
    </row>
    <row r="168" spans="1:1" x14ac:dyDescent="0.2">
      <c r="A168" s="22"/>
    </row>
    <row r="169" spans="1:1" x14ac:dyDescent="0.2">
      <c r="A169" s="22"/>
    </row>
    <row r="170" spans="1:1" x14ac:dyDescent="0.2">
      <c r="A170" s="22"/>
    </row>
    <row r="171" spans="1:1" x14ac:dyDescent="0.2">
      <c r="A171" s="22"/>
    </row>
    <row r="172" spans="1:1" x14ac:dyDescent="0.2">
      <c r="A172" s="22"/>
    </row>
    <row r="173" spans="1:1" x14ac:dyDescent="0.2">
      <c r="A173" s="22"/>
    </row>
    <row r="174" spans="1:1" x14ac:dyDescent="0.2">
      <c r="A174" s="22"/>
    </row>
    <row r="175" spans="1:1" x14ac:dyDescent="0.2">
      <c r="A175" s="22"/>
    </row>
    <row r="176" spans="1:1" x14ac:dyDescent="0.2">
      <c r="A176" s="22"/>
    </row>
    <row r="177" spans="1:1" x14ac:dyDescent="0.2">
      <c r="A177" s="22"/>
    </row>
    <row r="178" spans="1:1" x14ac:dyDescent="0.2">
      <c r="A178" s="22"/>
    </row>
    <row r="179" spans="1:1" x14ac:dyDescent="0.2">
      <c r="A179" s="22"/>
    </row>
    <row r="180" spans="1:1" x14ac:dyDescent="0.2">
      <c r="A180" s="22"/>
    </row>
    <row r="181" spans="1:1" x14ac:dyDescent="0.2">
      <c r="A181" s="22"/>
    </row>
    <row r="182" spans="1:1" x14ac:dyDescent="0.2">
      <c r="A182" s="22"/>
    </row>
    <row r="183" spans="1:1" x14ac:dyDescent="0.2">
      <c r="A183" s="22"/>
    </row>
    <row r="184" spans="1:1" x14ac:dyDescent="0.2">
      <c r="A184" s="22"/>
    </row>
    <row r="185" spans="1:1" x14ac:dyDescent="0.2">
      <c r="A185" s="22"/>
    </row>
    <row r="186" spans="1:1" x14ac:dyDescent="0.2">
      <c r="A186" s="22"/>
    </row>
    <row r="187" spans="1:1" x14ac:dyDescent="0.2">
      <c r="A187" s="22"/>
    </row>
    <row r="188" spans="1:1" x14ac:dyDescent="0.2">
      <c r="A188" s="22"/>
    </row>
    <row r="189" spans="1:1" x14ac:dyDescent="0.2">
      <c r="A189" s="26"/>
    </row>
    <row r="190" spans="1:1" x14ac:dyDescent="0.2">
      <c r="A190" s="23"/>
    </row>
  </sheetData>
  <pageMargins left="0.19685039370078741" right="0.15748031496062992" top="0.43307086614173229" bottom="0.55118110236220474" header="0.19685039370078741" footer="0.27559055118110237"/>
  <pageSetup paperSize="9" scale="65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8</vt:i4>
      </vt:variant>
    </vt:vector>
  </HeadingPairs>
  <TitlesOfParts>
    <vt:vector size="13" baseType="lpstr">
      <vt:lpstr>Tabel 10</vt:lpstr>
      <vt:lpstr>Heimasíða</vt:lpstr>
      <vt:lpstr>At senda</vt:lpstr>
      <vt:lpstr>2002 - 2007</vt:lpstr>
      <vt:lpstr>2008 - 2017</vt:lpstr>
      <vt:lpstr>AtSenda</vt:lpstr>
      <vt:lpstr>'At senda'!Udskriftsområde</vt:lpstr>
      <vt:lpstr>'Tabel 10'!Udskriftsområde</vt:lpstr>
      <vt:lpstr>'2002 - 2007'!Udskriftstitler</vt:lpstr>
      <vt:lpstr>'2008 - 2017'!Udskriftstitler</vt:lpstr>
      <vt:lpstr>'At senda'!Udskriftstitler</vt:lpstr>
      <vt:lpstr>Heimasíða!Udskriftstitler</vt:lpstr>
      <vt:lpstr>'Tabel 10'!Udskriftstitler</vt:lpstr>
    </vt:vector>
  </TitlesOfParts>
  <Company>Rigspolitichefen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Afdeling D.</dc:creator>
  <cp:lastModifiedBy>Biskopstø, Birita Jákupsdóttir (BBI006)</cp:lastModifiedBy>
  <cp:lastPrinted>2023-01-25T11:54:52Z</cp:lastPrinted>
  <dcterms:created xsi:type="dcterms:W3CDTF">2006-01-18T10:06:57Z</dcterms:created>
  <dcterms:modified xsi:type="dcterms:W3CDTF">2023-02-20T15:06:53Z</dcterms:modified>
</cp:coreProperties>
</file>